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Лист2!$A$9:$F$299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Лист2!$A$1:$F$299</definedName>
  </definedNames>
  <calcPr calcId="145621"/>
</workbook>
</file>

<file path=xl/calcChain.xml><?xml version="1.0" encoding="utf-8"?>
<calcChain xmlns="http://schemas.openxmlformats.org/spreadsheetml/2006/main">
  <c r="G11" i="3" l="1"/>
  <c r="H23" i="3"/>
  <c r="F26" i="3"/>
  <c r="F25" i="3"/>
  <c r="F13" i="3"/>
  <c r="F15" i="3"/>
  <c r="F14" i="3"/>
  <c r="G258" i="3" l="1"/>
  <c r="F263" i="3"/>
  <c r="F262" i="3"/>
  <c r="G235" i="3" l="1"/>
  <c r="F254" i="3"/>
  <c r="F253" i="3" s="1"/>
  <c r="F249" i="3" s="1"/>
  <c r="F248" i="3" s="1"/>
  <c r="F251" i="3"/>
  <c r="F250" i="3"/>
  <c r="H162" i="3" l="1"/>
  <c r="F167" i="3"/>
  <c r="F166" i="3" s="1"/>
  <c r="F165" i="3" l="1"/>
  <c r="F164" i="3" s="1"/>
  <c r="F163" i="3" s="1"/>
  <c r="F210" i="3"/>
  <c r="F209" i="3" s="1"/>
  <c r="F142" i="3"/>
  <c r="F141" i="3" s="1"/>
  <c r="F115" i="3"/>
  <c r="F114" i="3" s="1"/>
  <c r="H128" i="3"/>
  <c r="F207" i="3"/>
  <c r="F206" i="3" s="1"/>
  <c r="F204" i="3"/>
  <c r="F203" i="3" s="1"/>
  <c r="F145" i="3"/>
  <c r="F144" i="3" s="1"/>
  <c r="G85" i="3"/>
  <c r="H57" i="3" l="1"/>
  <c r="F63" i="3"/>
  <c r="G265" i="3" l="1"/>
  <c r="F242" i="3"/>
  <c r="F241" i="3" s="1"/>
  <c r="F239" i="3"/>
  <c r="F238" i="3" s="1"/>
  <c r="F118" i="3"/>
  <c r="F117" i="3" s="1"/>
  <c r="F113" i="3" s="1"/>
  <c r="G99" i="3"/>
  <c r="F105" i="3"/>
  <c r="F104" i="3" s="1"/>
  <c r="F102" i="3"/>
  <c r="F101" i="3" s="1"/>
  <c r="F304" i="3" l="1"/>
  <c r="F303" i="3"/>
  <c r="F302" i="3" s="1"/>
  <c r="F301" i="3" s="1"/>
  <c r="F300" i="3" s="1"/>
  <c r="F226" i="3" l="1"/>
  <c r="F225" i="3" s="1"/>
  <c r="F139" i="3"/>
  <c r="F138" i="3" s="1"/>
  <c r="F136" i="3"/>
  <c r="F135" i="3" s="1"/>
  <c r="F134" i="3" s="1"/>
  <c r="F21" i="3"/>
  <c r="H271" i="3" l="1"/>
  <c r="H78" i="3" l="1"/>
  <c r="H73" i="3"/>
  <c r="H71" i="3"/>
  <c r="H278" i="3"/>
  <c r="H39" i="3" l="1"/>
  <c r="F37" i="3" l="1"/>
  <c r="F36" i="3" s="1"/>
  <c r="H92" i="3" l="1"/>
  <c r="F246" i="3"/>
  <c r="F245" i="3" s="1"/>
  <c r="F244" i="3" l="1"/>
  <c r="F237" i="3"/>
  <c r="F236" i="3" s="1"/>
  <c r="F235" i="3" s="1"/>
  <c r="F216" i="3"/>
  <c r="F215" i="3" s="1"/>
  <c r="H172" i="3"/>
  <c r="F174" i="3"/>
  <c r="F173" i="3" s="1"/>
  <c r="F171" i="3"/>
  <c r="F170" i="3" s="1"/>
  <c r="G120" i="3"/>
  <c r="G112" i="3" s="1"/>
  <c r="G10" i="3" s="1"/>
  <c r="H111" i="3" l="1"/>
  <c r="F260" i="3"/>
  <c r="F259" i="3" s="1"/>
  <c r="F233" i="3"/>
  <c r="F232" i="3" s="1"/>
  <c r="F231" i="3" s="1"/>
  <c r="F122" i="3" l="1"/>
  <c r="F121" i="3" s="1"/>
  <c r="F90" i="3"/>
  <c r="F268" i="3" l="1"/>
  <c r="F199" i="3"/>
  <c r="F198" i="3" s="1"/>
  <c r="F213" i="3"/>
  <c r="F212" i="3" s="1"/>
  <c r="F266" i="3" l="1"/>
  <c r="F265" i="3" s="1"/>
  <c r="F183" i="3" l="1"/>
  <c r="F182" i="3" s="1"/>
  <c r="F181" i="3" s="1"/>
  <c r="F187" i="3"/>
  <c r="F186" i="3" s="1"/>
  <c r="F185" i="3" s="1"/>
  <c r="F197" i="3"/>
  <c r="F132" i="3"/>
  <c r="F131" i="3" s="1"/>
  <c r="F130" i="3" s="1"/>
  <c r="F129" i="3" s="1"/>
  <c r="F49" i="3"/>
  <c r="F48" i="3" s="1"/>
  <c r="F47" i="3" s="1"/>
  <c r="F46" i="3" s="1"/>
  <c r="F45" i="3" s="1"/>
  <c r="F97" i="3"/>
  <c r="F96" i="3" s="1"/>
  <c r="F95" i="3" s="1"/>
  <c r="F94" i="3" s="1"/>
  <c r="F93" i="3" s="1"/>
  <c r="F109" i="3"/>
  <c r="F108" i="3" s="1"/>
  <c r="F107" i="3" s="1"/>
  <c r="F83" i="3"/>
  <c r="F88" i="3"/>
  <c r="F126" i="3"/>
  <c r="F125" i="3" s="1"/>
  <c r="F150" i="3"/>
  <c r="F149" i="3" s="1"/>
  <c r="F148" i="3" s="1"/>
  <c r="F147" i="3" s="1"/>
  <c r="F155" i="3"/>
  <c r="F154" i="3" s="1"/>
  <c r="F153" i="3" s="1"/>
  <c r="F152" i="3" s="1"/>
  <c r="F160" i="3"/>
  <c r="F159" i="3" s="1"/>
  <c r="F158" i="3" s="1"/>
  <c r="F178" i="3"/>
  <c r="F177" i="3" s="1"/>
  <c r="F220" i="3"/>
  <c r="F219" i="3" s="1"/>
  <c r="F223" i="3"/>
  <c r="F222" i="3" s="1"/>
  <c r="F229" i="3"/>
  <c r="F228" i="3" s="1"/>
  <c r="F272" i="3"/>
  <c r="F274" i="3"/>
  <c r="F276" i="3"/>
  <c r="F282" i="3"/>
  <c r="F281" i="3" s="1"/>
  <c r="F280" i="3" s="1"/>
  <c r="F279" i="3" s="1"/>
  <c r="F288" i="3"/>
  <c r="F287" i="3" s="1"/>
  <c r="F286" i="3" s="1"/>
  <c r="F285" i="3" s="1"/>
  <c r="F293" i="3"/>
  <c r="F292" i="3" s="1"/>
  <c r="F290" i="3" s="1"/>
  <c r="F298" i="3"/>
  <c r="F297" i="3" s="1"/>
  <c r="F296" i="3" s="1"/>
  <c r="F295" i="3" s="1"/>
  <c r="F34" i="3"/>
  <c r="F69" i="3"/>
  <c r="F68" i="3" s="1"/>
  <c r="F67" i="3" s="1"/>
  <c r="F66" i="3" s="1"/>
  <c r="F81" i="3"/>
  <c r="F79" i="3"/>
  <c r="F76" i="3"/>
  <c r="F74" i="3"/>
  <c r="F61" i="3"/>
  <c r="F55" i="3"/>
  <c r="F54" i="3" s="1"/>
  <c r="F53" i="3" s="1"/>
  <c r="F52" i="3" s="1"/>
  <c r="F51" i="3" s="1"/>
  <c r="F43" i="3"/>
  <c r="F42" i="3" s="1"/>
  <c r="F41" i="3" s="1"/>
  <c r="F40" i="3" s="1"/>
  <c r="F39" i="3" s="1"/>
  <c r="F195" i="3"/>
  <c r="F194" i="3" s="1"/>
  <c r="F192" i="3"/>
  <c r="F191" i="3" s="1"/>
  <c r="F32" i="3"/>
  <c r="F30" i="3"/>
  <c r="F19" i="3"/>
  <c r="F18" i="3" s="1"/>
  <c r="B4" i="2"/>
  <c r="B14" i="2"/>
  <c r="A19" i="2"/>
  <c r="A18" i="2"/>
  <c r="F124" i="3" l="1"/>
  <c r="F120" i="3" s="1"/>
  <c r="F112" i="3" s="1"/>
  <c r="F100" i="3"/>
  <c r="F99" i="3" s="1"/>
  <c r="F92" i="3" s="1"/>
  <c r="F218" i="3"/>
  <c r="F202" i="3" s="1"/>
  <c r="F29" i="3"/>
  <c r="F28" i="3" s="1"/>
  <c r="F87" i="3"/>
  <c r="F86" i="3" s="1"/>
  <c r="F85" i="3" s="1"/>
  <c r="F78" i="3"/>
  <c r="F17" i="3"/>
  <c r="F12" i="3" s="1"/>
  <c r="F190" i="3"/>
  <c r="F189" i="3" s="1"/>
  <c r="F180" i="3" s="1"/>
  <c r="F271" i="3"/>
  <c r="F270" i="3" s="1"/>
  <c r="F258" i="3" s="1"/>
  <c r="F176" i="3"/>
  <c r="F73" i="3"/>
  <c r="F60" i="3"/>
  <c r="F59" i="3" s="1"/>
  <c r="F58" i="3" s="1"/>
  <c r="F157" i="3"/>
  <c r="F128" i="3" s="1"/>
  <c r="F284" i="3"/>
  <c r="F278" i="3" s="1"/>
  <c r="F24" i="3" l="1"/>
  <c r="F23" i="3" s="1"/>
  <c r="F169" i="3"/>
  <c r="F111" i="3"/>
  <c r="F257" i="3"/>
  <c r="F256" i="3" s="1"/>
  <c r="F72" i="3"/>
  <c r="F71" i="3" s="1"/>
  <c r="F57" i="3" s="1"/>
  <c r="F11" i="3" l="1"/>
  <c r="F201" i="3"/>
  <c r="F162" i="3" l="1"/>
  <c r="F10" i="3" s="1"/>
  <c r="C167" i="2"/>
  <c r="C311" i="2"/>
  <c r="C145" i="2"/>
  <c r="C337" i="2"/>
  <c r="C308" i="2"/>
  <c r="C239" i="2"/>
  <c r="C171" i="2"/>
  <c r="C436" i="2"/>
  <c r="C45" i="2"/>
  <c r="C129" i="2"/>
  <c r="C410" i="2"/>
  <c r="C74" i="2"/>
  <c r="C331" i="2"/>
  <c r="C352" i="2"/>
  <c r="K21" i="2"/>
  <c r="C364" i="2"/>
  <c r="C144" i="2"/>
  <c r="C143" i="2"/>
  <c r="C177" i="2"/>
  <c r="C301" i="2"/>
  <c r="C355" i="2"/>
  <c r="C324" i="2"/>
  <c r="C462" i="2"/>
  <c r="C33" i="2"/>
  <c r="C326" i="2"/>
  <c r="C321" i="2"/>
  <c r="C419" i="2"/>
  <c r="C90" i="2"/>
  <c r="C406" i="2"/>
  <c r="C463" i="2"/>
  <c r="C262" i="2"/>
  <c r="C140" i="2"/>
  <c r="C233" i="2"/>
  <c r="C266" i="2"/>
  <c r="C136" i="2"/>
  <c r="C335" i="2"/>
  <c r="C343" i="2"/>
  <c r="C59" i="2"/>
  <c r="C229" i="2"/>
  <c r="C243" i="2"/>
  <c r="C26" i="2"/>
  <c r="C51" i="2"/>
  <c r="C382" i="2"/>
  <c r="C195" i="2"/>
  <c r="C21" i="2"/>
  <c r="C179" i="2"/>
  <c r="C264" i="2"/>
  <c r="C112" i="2"/>
  <c r="D21" i="2"/>
  <c r="C43" i="2"/>
  <c r="C57" i="2"/>
  <c r="C109" i="2"/>
  <c r="C97" i="2"/>
  <c r="C70" i="2"/>
  <c r="C416" i="2"/>
  <c r="C89" i="2"/>
  <c r="C67" i="2"/>
  <c r="C225" i="2"/>
  <c r="C325" i="2"/>
  <c r="C456" i="2"/>
  <c r="C338" i="2"/>
  <c r="C154" i="2"/>
  <c r="C277" i="2"/>
  <c r="C128" i="2"/>
  <c r="C246" i="2"/>
  <c r="C91" i="2"/>
  <c r="C231" i="2"/>
  <c r="C258" i="2"/>
  <c r="C367" i="2"/>
  <c r="C203" i="2"/>
  <c r="C102" i="2"/>
  <c r="C72" i="2"/>
  <c r="C52" i="2"/>
  <c r="C250" i="2"/>
  <c r="C280" i="2"/>
  <c r="C400" i="2"/>
  <c r="C285" i="2"/>
  <c r="C344" i="2"/>
  <c r="C118" i="2"/>
  <c r="C374" i="2"/>
  <c r="C157" i="2"/>
  <c r="C303" i="2"/>
  <c r="C193" i="2"/>
  <c r="C31" i="2"/>
  <c r="C448" i="2"/>
  <c r="C310" i="2"/>
  <c r="C323" i="2"/>
  <c r="C440" i="2"/>
  <c r="C365" i="2"/>
  <c r="C131" i="2"/>
  <c r="C165" i="2"/>
  <c r="C457" i="2"/>
  <c r="C236" i="2"/>
  <c r="C113" i="2"/>
  <c r="C56" i="2"/>
  <c r="C251" i="2"/>
  <c r="C372" i="2"/>
  <c r="C53" i="2"/>
  <c r="C415" i="2"/>
  <c r="C25" i="2"/>
  <c r="C183" i="2"/>
  <c r="C281" i="2"/>
  <c r="C342" i="2"/>
  <c r="C103" i="2"/>
  <c r="C283" i="2"/>
  <c r="C117" i="2"/>
  <c r="J21" i="2"/>
  <c r="C214" i="2"/>
  <c r="C395" i="2"/>
  <c r="C32" i="2"/>
  <c r="C305" i="2"/>
  <c r="C354" i="2"/>
  <c r="C397" i="2"/>
  <c r="C371" i="2"/>
  <c r="C269" i="2"/>
  <c r="C155" i="2"/>
  <c r="C291" i="2"/>
  <c r="C449" i="2"/>
  <c r="C423" i="2"/>
  <c r="C322" i="2"/>
  <c r="C363" i="2"/>
  <c r="C399" i="2"/>
  <c r="C270" i="2"/>
  <c r="C413" i="2"/>
  <c r="C459" i="2"/>
  <c r="C111" i="2"/>
  <c r="C332" i="2"/>
  <c r="C402" i="2"/>
  <c r="C147" i="2"/>
  <c r="C189" i="2"/>
  <c r="C114" i="2"/>
  <c r="C319" i="2"/>
  <c r="C381" i="2"/>
  <c r="C175" i="2"/>
  <c r="C161" i="2"/>
  <c r="C450" i="2"/>
  <c r="C351" i="2"/>
  <c r="C386" i="2"/>
  <c r="C282" i="2"/>
  <c r="C425" i="2"/>
  <c r="C317" i="2"/>
  <c r="C268" i="2"/>
  <c r="C133" i="2"/>
  <c r="C37" i="2"/>
  <c r="C391" i="2"/>
  <c r="C69" i="2"/>
  <c r="C290" i="2"/>
  <c r="C255" i="2"/>
  <c r="C329" i="2"/>
  <c r="C454" i="2"/>
  <c r="C387" i="2"/>
  <c r="C414" i="2"/>
  <c r="C209" i="2"/>
  <c r="C206" i="2"/>
  <c r="C35" i="2"/>
  <c r="C196" i="2"/>
  <c r="C320" i="2"/>
  <c r="C257" i="2"/>
  <c r="C237" i="2"/>
  <c r="C120" i="2"/>
  <c r="C149" i="2"/>
  <c r="C207" i="2"/>
  <c r="C252" i="2"/>
  <c r="C370" i="2"/>
  <c r="C294" i="2"/>
  <c r="C249" i="2"/>
  <c r="C458" i="2"/>
  <c r="C297" i="2"/>
  <c r="C39" i="2"/>
  <c r="C422" i="2"/>
  <c r="C383" i="2"/>
  <c r="C396" i="2"/>
  <c r="C211" i="2"/>
  <c r="C88" i="2"/>
  <c r="C278" i="2"/>
  <c r="C108" i="2"/>
  <c r="C401" i="2"/>
  <c r="C174" i="2"/>
  <c r="C366" i="2"/>
  <c r="C78" i="2"/>
  <c r="C261" i="2"/>
  <c r="C267" i="2"/>
  <c r="C197" i="2"/>
  <c r="C221" i="2"/>
  <c r="C446" i="2"/>
  <c r="C242" i="2"/>
  <c r="C47" i="2"/>
  <c r="C173" i="2"/>
  <c r="C49" i="2"/>
  <c r="C429" i="2"/>
  <c r="C432" i="2"/>
  <c r="C442" i="2"/>
  <c r="C398" i="2"/>
  <c r="C200" i="2"/>
  <c r="C230" i="2"/>
  <c r="C213" i="2"/>
  <c r="C235" i="2"/>
  <c r="C166" i="2"/>
  <c r="C84" i="2"/>
  <c r="C312" i="2"/>
  <c r="C217" i="2"/>
  <c r="C101" i="2"/>
  <c r="C62" i="2"/>
  <c r="F21" i="2"/>
  <c r="C216" i="2"/>
  <c r="C260" i="2"/>
  <c r="C192" i="2"/>
  <c r="C127" i="2"/>
  <c r="C24" i="2"/>
  <c r="C392" i="2"/>
  <c r="C296" i="2"/>
  <c r="C71" i="2"/>
  <c r="C194" i="2"/>
  <c r="C327" i="2"/>
  <c r="C146" i="2"/>
  <c r="C340" i="2"/>
  <c r="C328" i="2"/>
  <c r="C435" i="2"/>
  <c r="C313" i="2"/>
  <c r="C68" i="2"/>
  <c r="C83" i="2"/>
  <c r="C100" i="2"/>
  <c r="C438" i="2"/>
  <c r="C271" i="2"/>
  <c r="C361" i="2"/>
  <c r="C75" i="2"/>
  <c r="C191" i="2"/>
  <c r="C356" i="2"/>
  <c r="C460" i="2"/>
  <c r="C437" i="2"/>
  <c r="C288" i="2"/>
  <c r="C201" i="2"/>
  <c r="C178" i="2"/>
  <c r="C158" i="2"/>
  <c r="C287" i="2"/>
  <c r="C110" i="2"/>
  <c r="C385" i="2"/>
  <c r="C104" i="2"/>
  <c r="C50" i="2"/>
  <c r="C234" i="2"/>
  <c r="C389" i="2"/>
  <c r="C444" i="2"/>
  <c r="C368" i="2"/>
  <c r="C94" i="2"/>
  <c r="C137" i="2"/>
  <c r="C185" i="2"/>
  <c r="C181" i="2"/>
  <c r="C119" i="2"/>
  <c r="C106" i="2"/>
  <c r="C54" i="2"/>
  <c r="C330" i="2"/>
  <c r="C218" i="2"/>
  <c r="C85" i="2"/>
  <c r="C384" i="2"/>
  <c r="C362" i="2"/>
  <c r="C452" i="2"/>
  <c r="C162" i="2"/>
  <c r="C409" i="2"/>
  <c r="C180" i="2"/>
  <c r="C61" i="2"/>
  <c r="C299" i="2"/>
  <c r="C29" i="2"/>
  <c r="C122" i="2"/>
  <c r="C284" i="2"/>
  <c r="C163" i="2"/>
  <c r="C248" i="2"/>
  <c r="C44" i="2"/>
  <c r="C228" i="2"/>
  <c r="C135" i="2"/>
  <c r="C77" i="2"/>
  <c r="C334" i="2"/>
  <c r="C66" i="2"/>
  <c r="C378" i="2"/>
  <c r="C253" i="2"/>
  <c r="C333" i="2"/>
  <c r="C23" i="2"/>
  <c r="C123" i="2"/>
  <c r="C81" i="2"/>
  <c r="C350" i="2"/>
  <c r="C289" i="2"/>
  <c r="C304" i="2"/>
  <c r="C336" i="2"/>
  <c r="C447" i="2"/>
  <c r="C219" i="2"/>
  <c r="C254" i="2"/>
  <c r="M21" i="2"/>
  <c r="C170" i="2"/>
  <c r="C388" i="2"/>
  <c r="C295" i="2"/>
  <c r="C28" i="2"/>
  <c r="C293" i="2"/>
  <c r="C46" i="2"/>
  <c r="C316" i="2"/>
  <c r="C115" i="2"/>
  <c r="C64" i="2"/>
  <c r="C132" i="2"/>
  <c r="C376" i="2"/>
  <c r="C394" i="2"/>
  <c r="C345" i="2"/>
  <c r="C421" i="2"/>
  <c r="C315" i="2"/>
  <c r="C222" i="2"/>
  <c r="C341" i="2"/>
  <c r="C153" i="2"/>
  <c r="C212" i="2"/>
  <c r="C73" i="2"/>
  <c r="C98" i="2"/>
  <c r="C38" i="2"/>
  <c r="C424" i="2"/>
  <c r="C309" i="2"/>
  <c r="C404" i="2"/>
  <c r="C199" i="2"/>
  <c r="C138" i="2"/>
  <c r="C307" i="2"/>
  <c r="G21" i="2"/>
  <c r="C58" i="2"/>
  <c r="C369" i="2"/>
  <c r="C347" i="2"/>
  <c r="C116" i="2"/>
  <c r="C346" i="2"/>
  <c r="C455" i="2"/>
  <c r="C407" i="2"/>
  <c r="C464" i="2"/>
  <c r="C226" i="2"/>
  <c r="C292" i="2"/>
  <c r="C405" i="2"/>
  <c r="C152" i="2"/>
  <c r="C360" i="2"/>
  <c r="C169" i="2"/>
  <c r="C418" i="2"/>
  <c r="C150" i="2"/>
  <c r="C298" i="2"/>
  <c r="C232" i="2"/>
  <c r="C105" i="2"/>
  <c r="C41" i="2"/>
  <c r="C176" i="2"/>
  <c r="C223" i="2"/>
  <c r="C42" i="2"/>
  <c r="C40" i="2"/>
  <c r="C428" i="2"/>
  <c r="E21" i="2"/>
  <c r="C227" i="2"/>
  <c r="C125" i="2"/>
  <c r="C95" i="2"/>
  <c r="C412" i="2"/>
  <c r="C30" i="2"/>
  <c r="C314" i="2"/>
  <c r="H21" i="2"/>
  <c r="C451" i="2"/>
  <c r="C99" i="2"/>
  <c r="C375" i="2"/>
  <c r="C80" i="2"/>
  <c r="C204" i="2"/>
  <c r="C148" i="2"/>
  <c r="C373" i="2"/>
  <c r="L21" i="2"/>
  <c r="C60" i="2"/>
  <c r="C210" i="2"/>
  <c r="C427" i="2"/>
  <c r="N21" i="2"/>
  <c r="C430" i="2"/>
  <c r="C359" i="2"/>
  <c r="C36" i="2"/>
  <c r="C141" i="2"/>
  <c r="C339" i="2"/>
  <c r="C187" i="2"/>
  <c r="C156" i="2"/>
  <c r="C164" i="2"/>
  <c r="C274" i="2"/>
  <c r="C87" i="2"/>
  <c r="C276" i="2"/>
  <c r="C441" i="2"/>
  <c r="C63" i="2"/>
  <c r="C22" i="2"/>
  <c r="C279" i="2"/>
  <c r="C55" i="2"/>
  <c r="C353" i="2"/>
  <c r="C286" i="2"/>
  <c r="C208" i="2"/>
  <c r="C273" i="2"/>
  <c r="C240" i="2"/>
  <c r="C431" i="2"/>
  <c r="C168" i="2"/>
  <c r="C408" i="2"/>
  <c r="C302" i="2"/>
  <c r="C318" i="2"/>
  <c r="C151" i="2"/>
  <c r="C275" i="2"/>
  <c r="C433" i="2"/>
  <c r="C134" i="2"/>
  <c r="C403" i="2"/>
  <c r="C27" i="2"/>
  <c r="C160" i="2"/>
  <c r="C379" i="2"/>
  <c r="C461" i="2"/>
  <c r="C190" i="2"/>
  <c r="C263" i="2"/>
  <c r="C377" i="2"/>
  <c r="C417" i="2"/>
  <c r="C300" i="2"/>
  <c r="C247" i="2"/>
  <c r="I21" i="2"/>
  <c r="C241" i="2"/>
  <c r="C126" i="2"/>
  <c r="C65" i="2"/>
  <c r="C139" i="2"/>
  <c r="C48" i="2"/>
  <c r="C142" i="2"/>
  <c r="C393" i="2"/>
  <c r="C92" i="2"/>
  <c r="C79" i="2"/>
  <c r="C445" i="2"/>
  <c r="O21" i="2"/>
  <c r="C215" i="2"/>
  <c r="C220" i="2"/>
  <c r="C182" i="2"/>
  <c r="C411" i="2"/>
  <c r="C198" i="2"/>
  <c r="C96" i="2"/>
  <c r="C265" i="2"/>
  <c r="C202" i="2"/>
  <c r="C348" i="2"/>
  <c r="C184" i="2"/>
  <c r="C224" i="2"/>
  <c r="C272" i="2"/>
  <c r="C82" i="2"/>
  <c r="C453" i="2"/>
  <c r="C465" i="2"/>
  <c r="C426" i="2"/>
  <c r="C86" i="2"/>
  <c r="C186" i="2"/>
  <c r="C76" i="2"/>
  <c r="C245" i="2"/>
  <c r="C443" i="2"/>
  <c r="C306" i="2"/>
  <c r="C188" i="2"/>
  <c r="C121" i="2"/>
  <c r="C205" i="2"/>
  <c r="C439" i="2"/>
  <c r="C130" i="2"/>
  <c r="C93" i="2"/>
  <c r="C256" i="2"/>
  <c r="C358" i="2"/>
  <c r="C238" i="2"/>
  <c r="C434" i="2"/>
  <c r="C357" i="2"/>
  <c r="C107" i="2"/>
  <c r="C34" i="2"/>
  <c r="C259" i="2"/>
  <c r="C349" i="2"/>
  <c r="C244" i="2"/>
  <c r="C420" i="2"/>
  <c r="C390" i="2"/>
  <c r="C124" i="2"/>
  <c r="C172" i="2"/>
  <c r="C159" i="2"/>
  <c r="C380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<sst xmlns="http://schemas.openxmlformats.org/spreadsheetml/2006/main" count="2858" uniqueCount="456">
  <si>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</si>
  <si>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</si>
  <si>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</si>
  <si>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</si>
  <si>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</si>
  <si>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</si>
  <si>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</si>
  <si>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</si>
  <si>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</si>
  <si>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</si>
  <si>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</si>
  <si>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</si>
  <si>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</si>
  <si>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</si>
  <si>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</si>
  <si>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</si>
  <si>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</si>
  <si>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</si>
  <si>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</si>
  <si>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</si>
  <si>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</si>
  <si>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</si>
  <si>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</si>
  <si>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</si>
  <si>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</si>
  <si>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</si>
  <si>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</si>
  <si>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</si>
  <si>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</si>
  <si>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</si>
  <si>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</si>
  <si>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</si>
  <si>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</si>
  <si>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</si>
  <si>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</si>
  <si>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</si>
  <si>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</si>
  <si>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</si>
  <si>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</si>
  <si>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</si>
  <si>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</si>
  <si>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</si>
  <si>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</si>
  <si>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</si>
  <si>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</si>
  <si>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</si>
  <si>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</si>
  <si>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</si>
  <si>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</si>
  <si>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</si>
  <si>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</si>
  <si>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</si>
  <si>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</si>
  <si>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</si>
  <si>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</si>
  <si>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</si>
  <si>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</si>
  <si>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</si>
  <si>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</si>
  <si>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</si>
  <si>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</si>
  <si>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</si>
  <si>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</si>
  <si>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</si>
  <si>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</si>
  <si>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</si>
  <si>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</si>
  <si>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</si>
  <si>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</si>
  <si>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</si>
  <si>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</si>
  <si>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</si>
  <si>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</si>
  <si>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</si>
  <si>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</si>
  <si>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</si>
  <si>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</si>
  <si>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</si>
  <si>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</si>
  <si>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</si>
  <si>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</si>
  <si>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</si>
  <si>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</si>
  <si>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</si>
  <si>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</si>
  <si>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</si>
  <si>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</si>
  <si>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</si>
  <si>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</si>
  <si>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</si>
  <si>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</si>
  <si>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</si>
  <si>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</si>
  <si>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</si>
  <si>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</si>
  <si>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</si>
  <si>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</si>
  <si>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</si>
  <si>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</si>
  <si>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</si>
  <si>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</si>
  <si>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</si>
  <si>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</si>
  <si>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</si>
  <si>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</si>
  <si>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</si>
  <si>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</si>
  <si>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</si>
  <si>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</si>
  <si>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</si>
  <si>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</si>
  <si>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</si>
  <si>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</si>
  <si>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</si>
  <si>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</si>
  <si>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</si>
  <si>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</si>
  <si>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</si>
  <si>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</si>
  <si>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</si>
  <si>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</si>
  <si>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</si>
  <si>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</si>
  <si>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</si>
  <si>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</si>
  <si>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</si>
  <si>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</si>
  <si>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</si>
  <si>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</si>
  <si>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</si>
  <si>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</si>
  <si>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</si>
  <si>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</si>
  <si>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</si>
  <si>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</si>
  <si>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</si>
  <si>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</si>
  <si>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</si>
  <si>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</si>
  <si>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</si>
  <si>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</si>
  <si>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</si>
  <si>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</si>
  <si>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</si>
  <si>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</si>
  <si>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</si>
  <si>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</si>
  <si>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</si>
  <si>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</si>
  <si>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</si>
  <si>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</si>
  <si>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</si>
  <si>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</si>
  <si>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</si>
  <si>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</si>
  <si>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</si>
  <si>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</si>
  <si>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</si>
  <si>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</si>
  <si>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</si>
  <si>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</si>
  <si>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</si>
  <si>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</si>
  <si>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</si>
  <si>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</si>
  <si>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</si>
  <si>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</si>
  <si>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</si>
  <si>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</si>
  <si>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</si>
  <si>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</si>
  <si>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</si>
  <si>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</si>
  <si>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</si>
  <si>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</si>
  <si>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</si>
  <si>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</si>
  <si>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</si>
  <si>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</si>
  <si>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</si>
  <si>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</si>
  <si>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</si>
  <si>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</si>
  <si>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</si>
  <si>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</si>
  <si>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</si>
  <si>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</si>
  <si>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</si>
  <si>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</si>
  <si>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</si>
  <si>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</si>
  <si>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</si>
  <si>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</si>
  <si>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</si>
  <si>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</si>
  <si>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</si>
  <si>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</si>
  <si>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</si>
  <si>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</si>
  <si>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</si>
  <si>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</si>
  <si>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</si>
  <si>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</si>
  <si>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</si>
  <si>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</si>
  <si>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</si>
  <si>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</si>
  <si>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</si>
  <si>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</si>
  <si>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</si>
  <si>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</si>
  <si>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</si>
  <si>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</si>
  <si>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</si>
  <si>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</si>
  <si>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</si>
  <si>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</si>
  <si>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</si>
  <si>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</si>
  <si>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</si>
  <si>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</si>
  <si>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</si>
  <si>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</si>
  <si>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</si>
  <si>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</si>
  <si>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</si>
  <si>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</si>
  <si>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</si>
  <si>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</si>
  <si>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</si>
  <si>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</si>
  <si>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</si>
  <si>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</si>
  <si>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</si>
  <si>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</si>
  <si>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</si>
  <si>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</si>
  <si>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</si>
  <si>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</si>
  <si>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</si>
  <si>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</si>
  <si>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</si>
  <si>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</si>
  <si>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</si>
  <si>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</si>
  <si>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</si>
  <si>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</si>
  <si>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</si>
  <si>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</si>
  <si>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</si>
  <si>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</si>
  <si>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</si>
  <si>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</si>
  <si>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</si>
  <si>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</si>
  <si>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</si>
  <si>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</si>
  <si>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</si>
  <si>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</si>
  <si>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</si>
  <si>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</si>
  <si>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</si>
  <si>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</si>
  <si>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</si>
  <si>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</si>
  <si>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</si>
  <si>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</si>
  <si>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</si>
  <si>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</si>
  <si>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</si>
  <si>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</si>
  <si>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</si>
  <si>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</si>
  <si>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</si>
  <si>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</si>
  <si>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</si>
  <si>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</si>
  <si>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</si>
  <si>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</si>
  <si>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</si>
  <si>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</si>
  <si>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</si>
  <si>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</si>
  <si>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</si>
  <si>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</si>
  <si>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</si>
  <si>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</si>
  <si>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</si>
  <si>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</si>
  <si>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</si>
  <si>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</si>
  <si>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</si>
  <si>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</si>
  <si>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</si>
  <si>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</si>
  <si>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</si>
  <si>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</si>
  <si>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</si>
  <si>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</si>
  <si>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</si>
  <si>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</si>
  <si>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</si>
  <si>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</si>
  <si>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</si>
  <si>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</si>
  <si>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</si>
  <si>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</si>
  <si>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</si>
  <si>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</si>
  <si>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</si>
  <si>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</si>
  <si>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</si>
  <si>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</si>
  <si>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</si>
  <si>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</si>
  <si>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</si>
  <si>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</si>
  <si>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</si>
  <si>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</si>
  <si>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</si>
  <si>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</si>
  <si>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</si>
  <si>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</si>
  <si>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</si>
  <si>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</si>
  <si>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</si>
  <si>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</si>
  <si>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</si>
  <si>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</si>
  <si>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</si>
  <si>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</si>
  <si>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</si>
  <si>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</si>
  <si>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</si>
  <si>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</si>
  <si>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</si>
  <si>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</si>
  <si>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</si>
  <si>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</si>
  <si>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</si>
  <si>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</si>
  <si>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</si>
  <si>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</si>
  <si>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</si>
  <si>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</si>
  <si>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</si>
  <si>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</si>
  <si>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</si>
  <si>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</si>
  <si>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</si>
  <si>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</si>
  <si>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</si>
  <si>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</si>
  <si>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</si>
  <si>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</si>
  <si>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</si>
  <si>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</si>
  <si>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</si>
  <si>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</si>
  <si>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</si>
  <si>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</si>
  <si>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</si>
  <si>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</si>
  <si>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</si>
  <si>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</si>
  <si>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</si>
  <si>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</si>
  <si>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</si>
  <si>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</si>
  <si>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</si>
  <si>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</si>
  <si>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</si>
  <si>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</si>
  <si>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</si>
  <si>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</si>
  <si>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</si>
  <si>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</si>
  <si>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</si>
  <si>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</si>
  <si>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</si>
  <si>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</si>
  <si>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</si>
  <si>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</si>
  <si>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</si>
  <si>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</si>
  <si>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</si>
  <si>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</si>
  <si>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</si>
  <si>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</si>
  <si>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</si>
  <si>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</si>
  <si>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</si>
  <si>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</si>
  <si>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</si>
  <si>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</si>
  <si>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</si>
  <si>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</si>
  <si>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</si>
  <si>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</si>
  <si>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</si>
  <si>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</si>
  <si>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</si>
  <si>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</si>
  <si>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</si>
  <si>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</si>
  <si>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</si>
  <si>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</si>
  <si>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</si>
  <si>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</si>
  <si>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</si>
  <si>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</si>
  <si>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</si>
  <si>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2024 год </t>
  </si>
  <si>
    <t>Сумма всего на 2024 год (тыс. рублей)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</si>
  <si>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</si>
  <si>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</si>
  <si>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</si>
  <si>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</si>
  <si>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</si>
  <si>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</si>
  <si>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</si>
  <si>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</si>
  <si>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</si>
  <si>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от 21.12.2023  № 15/61</t>
  </si>
  <si>
    <t>06Q00S5590</t>
  </si>
  <si>
    <t>09Q00S5160</t>
  </si>
  <si>
    <t>06U0715120</t>
  </si>
  <si>
    <t>06U07S5120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</si>
  <si>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</si>
  <si>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</si>
  <si>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060F215370</t>
  </si>
  <si>
    <t>060F2S5370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</si>
  <si>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</si>
  <si>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</si>
  <si>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</si>
  <si>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06U0F15172</t>
  </si>
  <si>
    <t>06U0FS5172</t>
  </si>
  <si>
    <t>Субсидиz местным бюджетам из областного бюджета на подготовку сведений о границах населенных пунктов и о границах территориальных зон</t>
  </si>
  <si>
    <t>06U0F15171</t>
  </si>
  <si>
    <t>06U0FS5171</t>
  </si>
  <si>
    <t>21Q2051180</t>
  </si>
  <si>
    <t>09Q2015160</t>
  </si>
  <si>
    <t>06Q5215590</t>
  </si>
  <si>
    <t>03Q1415560</t>
  </si>
  <si>
    <t>Молодежная политика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</si>
  <si>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</si>
  <si>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</si>
  <si>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020EГ15090</t>
  </si>
  <si>
    <t>020EГS5090</t>
  </si>
  <si>
    <t>Субсидия бюджетам сельских поселений на поддержку отрасли культуры</t>
  </si>
  <si>
    <t>Софинансирование к субсидии бюджетам сельских поселений на поддержку отрасли культуры</t>
  </si>
  <si>
    <t>10U0П15600</t>
  </si>
  <si>
    <t>10U0ПS5600</t>
  </si>
  <si>
    <t>(в ред. решения от 24.10.2024 № 21/96)</t>
  </si>
  <si>
    <t>Достижение показателей деятельности органов исполнительной власти (органов местного самоуправления) Кировской области</t>
  </si>
  <si>
    <t>2100055490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</si>
</sst>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5"/>
  <sheetViews>
    <sheetView tabSelected="1" zoomScaleNormal="100" workbookViewId="0">
      <pane ySplit="10" topLeftCell="A11" activePane="bottomLeft" state="frozen"/>
      <selection pane="bottomLeft" activeCell="A3" sqref="A3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398</v>
      </c>
    </row>
    <row r="2" spans="1:9" x14ac:dyDescent="0.2">
      <c r="C2" t="s">
        <v>277</v>
      </c>
    </row>
    <row r="3" spans="1:9" x14ac:dyDescent="0.2">
      <c r="C3" s="72" t="s">
        <v>278</v>
      </c>
      <c r="D3" s="72"/>
      <c r="E3" s="72"/>
      <c r="F3" s="72"/>
    </row>
    <row r="4" spans="1:9" x14ac:dyDescent="0.2">
      <c r="C4" t="s">
        <v>423</v>
      </c>
    </row>
    <row r="5" spans="1:9" x14ac:dyDescent="0.2">
      <c r="C5" t="s">
        <v>453</v>
      </c>
    </row>
    <row r="7" spans="1:9" ht="47.25" customHeight="1" x14ac:dyDescent="0.25">
      <c r="A7" s="74" t="s">
        <v>412</v>
      </c>
      <c r="B7" s="74"/>
      <c r="C7" s="74"/>
      <c r="D7" s="74"/>
      <c r="E7" s="74"/>
      <c r="F7" s="74"/>
      <c r="G7" s="3"/>
      <c r="H7" s="3"/>
      <c r="I7" s="3"/>
    </row>
    <row r="8" spans="1:9" ht="15.75" x14ac:dyDescent="0.25">
      <c r="A8" s="73"/>
      <c r="B8" s="73"/>
      <c r="C8" s="73"/>
      <c r="D8" s="73"/>
      <c r="E8" s="73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413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308</v>
      </c>
      <c r="E10" s="23" t="s">
        <v>12</v>
      </c>
      <c r="F10" s="40">
        <f>F11+F85+F92+F111+F162+F256+F278+F235+F300</f>
        <v>29418.199999999997</v>
      </c>
      <c r="G10" s="66">
        <f>G17+G30+G32+G34+G39+G51+G62+G65+G66+G74+G76+G79+G82+G85+G93+G99+G129+G147+G205+G208+G144+G152+G159+G177+G191+G196+G219+G222+G228+G64+G235+G261+G267+G269+G273+G275+G277+G281+G285+G290+G295+G37+G167+G45+G134+G138+G225+G300+G112+G212+G141+G209+G264+G27+G16</f>
        <v>29418167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308</v>
      </c>
      <c r="E11" s="32" t="s">
        <v>12</v>
      </c>
      <c r="F11" s="41">
        <f>F12+F23+F39+F51+F57+F45</f>
        <v>7214.7</v>
      </c>
      <c r="G11" s="60">
        <f>G17+G30+G32+G34+G39+G51+G62+G65+G66+G74+G76+G79+G82+G45+G64+G16+G27</f>
        <v>7214636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308</v>
      </c>
      <c r="E12" s="19" t="s">
        <v>12</v>
      </c>
      <c r="F12" s="42">
        <f>F13</f>
        <v>969.4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309</v>
      </c>
      <c r="E13" s="34" t="s">
        <v>12</v>
      </c>
      <c r="F13" s="43">
        <f>F17+F14</f>
        <v>969.4</v>
      </c>
    </row>
    <row r="14" spans="1:9" s="21" customFormat="1" ht="38.25" x14ac:dyDescent="0.2">
      <c r="A14" s="39" t="s">
        <v>454</v>
      </c>
      <c r="B14" s="27" t="s">
        <v>15</v>
      </c>
      <c r="C14" s="27" t="s">
        <v>44</v>
      </c>
      <c r="D14" s="27" t="s">
        <v>455</v>
      </c>
      <c r="E14" s="17" t="s">
        <v>12</v>
      </c>
      <c r="F14" s="48">
        <f>F15</f>
        <v>21.7</v>
      </c>
    </row>
    <row r="15" spans="1:9" s="21" customFormat="1" ht="63.75" x14ac:dyDescent="0.2">
      <c r="A15" s="15" t="s">
        <v>48</v>
      </c>
      <c r="B15" s="28" t="s">
        <v>15</v>
      </c>
      <c r="C15" s="28" t="s">
        <v>44</v>
      </c>
      <c r="D15" s="28" t="s">
        <v>455</v>
      </c>
      <c r="E15" s="14" t="s">
        <v>47</v>
      </c>
      <c r="F15" s="70">
        <f>F16</f>
        <v>21.7</v>
      </c>
    </row>
    <row r="16" spans="1:9" s="21" customFormat="1" x14ac:dyDescent="0.2">
      <c r="A16" s="12" t="s">
        <v>296</v>
      </c>
      <c r="B16" s="37" t="s">
        <v>15</v>
      </c>
      <c r="C16" s="37" t="s">
        <v>44</v>
      </c>
      <c r="D16" s="37" t="s">
        <v>455</v>
      </c>
      <c r="E16" s="38" t="s">
        <v>281</v>
      </c>
      <c r="F16" s="71">
        <v>21.7</v>
      </c>
      <c r="G16" s="21">
        <v>21682</v>
      </c>
    </row>
    <row r="17" spans="1:9" s="21" customFormat="1" ht="38.25" x14ac:dyDescent="0.2">
      <c r="A17" s="33" t="s">
        <v>45</v>
      </c>
      <c r="B17" s="34" t="s">
        <v>15</v>
      </c>
      <c r="C17" s="34" t="s">
        <v>44</v>
      </c>
      <c r="D17" s="34" t="s">
        <v>310</v>
      </c>
      <c r="E17" s="34" t="s">
        <v>12</v>
      </c>
      <c r="F17" s="43">
        <f>F18</f>
        <v>947.69999999999993</v>
      </c>
      <c r="G17" s="53">
        <v>947696</v>
      </c>
    </row>
    <row r="18" spans="1:9" s="20" customFormat="1" x14ac:dyDescent="0.2">
      <c r="A18" s="16" t="s">
        <v>46</v>
      </c>
      <c r="B18" s="17" t="s">
        <v>15</v>
      </c>
      <c r="C18" s="17" t="s">
        <v>44</v>
      </c>
      <c r="D18" s="17" t="s">
        <v>311</v>
      </c>
      <c r="E18" s="17" t="s">
        <v>12</v>
      </c>
      <c r="F18" s="44">
        <f>F19+F21</f>
        <v>947.69999999999993</v>
      </c>
      <c r="G18" s="54"/>
      <c r="H18" s="7"/>
      <c r="I18" s="7"/>
    </row>
    <row r="19" spans="1:9" s="20" customFormat="1" ht="63.75" x14ac:dyDescent="0.2">
      <c r="A19" s="15" t="s">
        <v>48</v>
      </c>
      <c r="B19" s="14" t="s">
        <v>15</v>
      </c>
      <c r="C19" s="14" t="s">
        <v>44</v>
      </c>
      <c r="D19" s="14" t="s">
        <v>311</v>
      </c>
      <c r="E19" s="14" t="s">
        <v>47</v>
      </c>
      <c r="F19" s="45">
        <f>F20</f>
        <v>894.8</v>
      </c>
      <c r="G19" s="54"/>
      <c r="H19" s="7"/>
      <c r="I19" s="7"/>
    </row>
    <row r="20" spans="1:9" ht="25.5" x14ac:dyDescent="0.2">
      <c r="A20" s="12" t="s">
        <v>280</v>
      </c>
      <c r="B20" s="9" t="s">
        <v>15</v>
      </c>
      <c r="C20" s="9" t="s">
        <v>44</v>
      </c>
      <c r="D20" s="13" t="s">
        <v>311</v>
      </c>
      <c r="E20" s="13" t="s">
        <v>281</v>
      </c>
      <c r="F20" s="46">
        <v>894.8</v>
      </c>
      <c r="G20" s="55"/>
      <c r="H20" s="4"/>
      <c r="I20" s="4"/>
    </row>
    <row r="21" spans="1:9" ht="25.5" x14ac:dyDescent="0.2">
      <c r="A21" s="15" t="s">
        <v>57</v>
      </c>
      <c r="B21" s="14" t="s">
        <v>15</v>
      </c>
      <c r="C21" s="14" t="s">
        <v>44</v>
      </c>
      <c r="D21" s="14" t="s">
        <v>311</v>
      </c>
      <c r="E21" s="14" t="s">
        <v>56</v>
      </c>
      <c r="F21" s="45">
        <f>F22</f>
        <v>52.9</v>
      </c>
      <c r="G21" s="55"/>
      <c r="H21" s="4"/>
      <c r="I21" s="4"/>
    </row>
    <row r="22" spans="1:9" ht="25.5" x14ac:dyDescent="0.2">
      <c r="A22" s="12" t="s">
        <v>59</v>
      </c>
      <c r="B22" s="9" t="s">
        <v>15</v>
      </c>
      <c r="C22" s="13" t="s">
        <v>44</v>
      </c>
      <c r="D22" s="13" t="s">
        <v>311</v>
      </c>
      <c r="E22" s="13" t="s">
        <v>58</v>
      </c>
      <c r="F22" s="46">
        <v>52.9</v>
      </c>
      <c r="G22" s="55"/>
      <c r="H22" s="4"/>
      <c r="I22" s="4"/>
    </row>
    <row r="23" spans="1:9" ht="51" x14ac:dyDescent="0.2">
      <c r="A23" s="18" t="s">
        <v>61</v>
      </c>
      <c r="B23" s="19" t="s">
        <v>15</v>
      </c>
      <c r="C23" s="19" t="s">
        <v>62</v>
      </c>
      <c r="D23" s="19" t="s">
        <v>308</v>
      </c>
      <c r="E23" s="19" t="s">
        <v>12</v>
      </c>
      <c r="F23" s="42">
        <f>F24</f>
        <v>3438.4</v>
      </c>
      <c r="G23" s="52"/>
      <c r="H23" s="52">
        <f>G30+G32+G34+G27</f>
        <v>3438358</v>
      </c>
      <c r="I23" s="6"/>
    </row>
    <row r="24" spans="1:9" s="21" customFormat="1" ht="14.25" customHeight="1" x14ac:dyDescent="0.2">
      <c r="A24" s="33" t="s">
        <v>279</v>
      </c>
      <c r="B24" s="34" t="s">
        <v>15</v>
      </c>
      <c r="C24" s="34" t="s">
        <v>62</v>
      </c>
      <c r="D24" s="34" t="s">
        <v>309</v>
      </c>
      <c r="E24" s="34" t="s">
        <v>12</v>
      </c>
      <c r="F24" s="43">
        <f>F28+F25</f>
        <v>3438.4</v>
      </c>
      <c r="G24" s="53"/>
    </row>
    <row r="25" spans="1:9" s="21" customFormat="1" ht="38.25" x14ac:dyDescent="0.2">
      <c r="A25" s="39" t="s">
        <v>454</v>
      </c>
      <c r="B25" s="27" t="s">
        <v>15</v>
      </c>
      <c r="C25" s="27" t="s">
        <v>62</v>
      </c>
      <c r="D25" s="27" t="s">
        <v>455</v>
      </c>
      <c r="E25" s="17" t="s">
        <v>12</v>
      </c>
      <c r="F25" s="48">
        <f>F26</f>
        <v>54.6</v>
      </c>
      <c r="G25" s="53"/>
    </row>
    <row r="26" spans="1:9" s="21" customFormat="1" ht="63.75" x14ac:dyDescent="0.2">
      <c r="A26" s="15" t="s">
        <v>48</v>
      </c>
      <c r="B26" s="28" t="s">
        <v>15</v>
      </c>
      <c r="C26" s="28" t="s">
        <v>62</v>
      </c>
      <c r="D26" s="28" t="s">
        <v>455</v>
      </c>
      <c r="E26" s="14" t="s">
        <v>47</v>
      </c>
      <c r="F26" s="70">
        <f>F27</f>
        <v>54.6</v>
      </c>
      <c r="G26" s="53"/>
    </row>
    <row r="27" spans="1:9" s="21" customFormat="1" x14ac:dyDescent="0.2">
      <c r="A27" s="12" t="s">
        <v>296</v>
      </c>
      <c r="B27" s="37" t="s">
        <v>15</v>
      </c>
      <c r="C27" s="37" t="s">
        <v>62</v>
      </c>
      <c r="D27" s="37" t="s">
        <v>455</v>
      </c>
      <c r="E27" s="38" t="s">
        <v>281</v>
      </c>
      <c r="F27" s="71">
        <v>54.6</v>
      </c>
      <c r="G27" s="53">
        <v>54567</v>
      </c>
    </row>
    <row r="28" spans="1:9" s="21" customFormat="1" ht="38.25" x14ac:dyDescent="0.2">
      <c r="A28" s="33" t="s">
        <v>45</v>
      </c>
      <c r="B28" s="34" t="s">
        <v>15</v>
      </c>
      <c r="C28" s="34" t="s">
        <v>62</v>
      </c>
      <c r="D28" s="34" t="s">
        <v>310</v>
      </c>
      <c r="E28" s="34" t="s">
        <v>12</v>
      </c>
      <c r="F28" s="43">
        <f>F29</f>
        <v>3383.8</v>
      </c>
      <c r="G28" s="53"/>
    </row>
    <row r="29" spans="1:9" s="20" customFormat="1" ht="25.5" x14ac:dyDescent="0.2">
      <c r="A29" s="16" t="s">
        <v>282</v>
      </c>
      <c r="B29" s="17" t="s">
        <v>15</v>
      </c>
      <c r="C29" s="17" t="s">
        <v>62</v>
      </c>
      <c r="D29" s="17" t="s">
        <v>312</v>
      </c>
      <c r="E29" s="17" t="s">
        <v>12</v>
      </c>
      <c r="F29" s="44">
        <f>F30+F32+F34+F37</f>
        <v>3383.8</v>
      </c>
      <c r="G29" s="54"/>
      <c r="H29" s="7"/>
      <c r="I29" s="7"/>
    </row>
    <row r="30" spans="1:9" s="20" customFormat="1" ht="63.75" x14ac:dyDescent="0.2">
      <c r="A30" s="15" t="s">
        <v>48</v>
      </c>
      <c r="B30" s="14" t="s">
        <v>15</v>
      </c>
      <c r="C30" s="14" t="s">
        <v>62</v>
      </c>
      <c r="D30" s="14" t="s">
        <v>312</v>
      </c>
      <c r="E30" s="14" t="s">
        <v>47</v>
      </c>
      <c r="F30" s="45">
        <f>F31</f>
        <v>3097</v>
      </c>
      <c r="G30" s="54">
        <v>3096982</v>
      </c>
      <c r="H30" s="7"/>
      <c r="I30" s="7"/>
    </row>
    <row r="31" spans="1:9" ht="25.5" x14ac:dyDescent="0.2">
      <c r="A31" s="12" t="s">
        <v>280</v>
      </c>
      <c r="B31" s="9" t="s">
        <v>15</v>
      </c>
      <c r="C31" s="9" t="s">
        <v>62</v>
      </c>
      <c r="D31" s="13" t="s">
        <v>312</v>
      </c>
      <c r="E31" s="13" t="s">
        <v>281</v>
      </c>
      <c r="F31" s="46">
        <v>3097</v>
      </c>
      <c r="G31" s="57"/>
      <c r="H31" s="4"/>
      <c r="I31" s="4"/>
    </row>
    <row r="32" spans="1:9" s="20" customFormat="1" ht="25.5" x14ac:dyDescent="0.2">
      <c r="A32" s="15" t="s">
        <v>57</v>
      </c>
      <c r="B32" s="14" t="s">
        <v>15</v>
      </c>
      <c r="C32" s="14" t="s">
        <v>62</v>
      </c>
      <c r="D32" s="14" t="s">
        <v>312</v>
      </c>
      <c r="E32" s="14" t="s">
        <v>56</v>
      </c>
      <c r="F32" s="45">
        <f>F33</f>
        <v>277.89999999999998</v>
      </c>
      <c r="G32" s="58">
        <v>277890</v>
      </c>
      <c r="H32" s="7"/>
      <c r="I32" s="7"/>
    </row>
    <row r="33" spans="1:9" ht="25.5" x14ac:dyDescent="0.2">
      <c r="A33" s="12" t="s">
        <v>59</v>
      </c>
      <c r="B33" s="9" t="s">
        <v>15</v>
      </c>
      <c r="C33" s="9" t="s">
        <v>62</v>
      </c>
      <c r="D33" s="13" t="s">
        <v>312</v>
      </c>
      <c r="E33" s="13" t="s">
        <v>58</v>
      </c>
      <c r="F33" s="46">
        <v>277.89999999999998</v>
      </c>
      <c r="G33" s="57"/>
      <c r="H33" s="4"/>
      <c r="I33" s="4"/>
    </row>
    <row r="34" spans="1:9" s="20" customFormat="1" x14ac:dyDescent="0.2">
      <c r="A34" s="15" t="s">
        <v>53</v>
      </c>
      <c r="B34" s="14" t="s">
        <v>15</v>
      </c>
      <c r="C34" s="14" t="s">
        <v>62</v>
      </c>
      <c r="D34" s="14" t="s">
        <v>312</v>
      </c>
      <c r="E34" s="14" t="s">
        <v>52</v>
      </c>
      <c r="F34" s="45">
        <f>F35</f>
        <v>8.9</v>
      </c>
      <c r="G34" s="58">
        <v>8919</v>
      </c>
      <c r="H34" s="54"/>
      <c r="I34" s="7"/>
    </row>
    <row r="35" spans="1:9" s="20" customFormat="1" x14ac:dyDescent="0.2">
      <c r="A35" s="12" t="s">
        <v>55</v>
      </c>
      <c r="B35" s="13" t="s">
        <v>15</v>
      </c>
      <c r="C35" s="13" t="s">
        <v>62</v>
      </c>
      <c r="D35" s="13" t="s">
        <v>312</v>
      </c>
      <c r="E35" s="13" t="s">
        <v>54</v>
      </c>
      <c r="F35" s="46">
        <v>8.9</v>
      </c>
      <c r="G35" s="58"/>
      <c r="H35" s="7"/>
      <c r="I35" s="7"/>
    </row>
    <row r="36" spans="1:9" s="20" customFormat="1" ht="25.5" hidden="1" x14ac:dyDescent="0.2">
      <c r="A36" s="16" t="s">
        <v>395</v>
      </c>
      <c r="B36" s="17" t="s">
        <v>15</v>
      </c>
      <c r="C36" s="17" t="s">
        <v>62</v>
      </c>
      <c r="D36" s="17" t="s">
        <v>393</v>
      </c>
      <c r="E36" s="17" t="s">
        <v>12</v>
      </c>
      <c r="F36" s="47">
        <f>F37</f>
        <v>0</v>
      </c>
      <c r="G36" s="58"/>
      <c r="H36" s="7"/>
      <c r="I36" s="7"/>
    </row>
    <row r="37" spans="1:9" s="20" customFormat="1" hidden="1" x14ac:dyDescent="0.2">
      <c r="A37" s="15" t="s">
        <v>284</v>
      </c>
      <c r="B37" s="14" t="s">
        <v>15</v>
      </c>
      <c r="C37" s="14" t="s">
        <v>62</v>
      </c>
      <c r="D37" s="14" t="s">
        <v>393</v>
      </c>
      <c r="E37" s="14" t="s">
        <v>77</v>
      </c>
      <c r="F37" s="45">
        <f>F38</f>
        <v>0</v>
      </c>
      <c r="G37" s="58">
        <v>0</v>
      </c>
      <c r="H37" s="7"/>
      <c r="I37" s="7"/>
    </row>
    <row r="38" spans="1:9" s="20" customFormat="1" hidden="1" x14ac:dyDescent="0.2">
      <c r="A38" s="12" t="s">
        <v>285</v>
      </c>
      <c r="B38" s="13" t="s">
        <v>15</v>
      </c>
      <c r="C38" s="13" t="s">
        <v>62</v>
      </c>
      <c r="D38" s="13" t="s">
        <v>393</v>
      </c>
      <c r="E38" s="13" t="s">
        <v>90</v>
      </c>
      <c r="F38" s="46">
        <v>0</v>
      </c>
      <c r="G38" s="58"/>
      <c r="H38" s="7"/>
      <c r="I38" s="7"/>
    </row>
    <row r="39" spans="1:9" s="21" customFormat="1" ht="38.25" x14ac:dyDescent="0.2">
      <c r="A39" s="18" t="s">
        <v>64</v>
      </c>
      <c r="B39" s="19" t="s">
        <v>15</v>
      </c>
      <c r="C39" s="19" t="s">
        <v>65</v>
      </c>
      <c r="D39" s="19" t="s">
        <v>308</v>
      </c>
      <c r="E39" s="19" t="s">
        <v>12</v>
      </c>
      <c r="F39" s="42">
        <f>F40</f>
        <v>4</v>
      </c>
      <c r="G39" s="53">
        <v>4000</v>
      </c>
      <c r="H39" s="53">
        <f>SUM(G17:G39)</f>
        <v>4390054</v>
      </c>
    </row>
    <row r="40" spans="1:9" x14ac:dyDescent="0.2">
      <c r="A40" s="33" t="s">
        <v>279</v>
      </c>
      <c r="B40" s="34" t="s">
        <v>15</v>
      </c>
      <c r="C40" s="34" t="s">
        <v>65</v>
      </c>
      <c r="D40" s="34" t="s">
        <v>309</v>
      </c>
      <c r="E40" s="34" t="s">
        <v>12</v>
      </c>
      <c r="F40" s="43">
        <f>F41</f>
        <v>4</v>
      </c>
      <c r="G40" s="57"/>
      <c r="H40" s="4"/>
      <c r="I40" s="4"/>
    </row>
    <row r="41" spans="1:9" s="20" customFormat="1" ht="38.25" x14ac:dyDescent="0.2">
      <c r="A41" s="33" t="s">
        <v>45</v>
      </c>
      <c r="B41" s="34" t="s">
        <v>15</v>
      </c>
      <c r="C41" s="34" t="s">
        <v>65</v>
      </c>
      <c r="D41" s="34" t="s">
        <v>310</v>
      </c>
      <c r="E41" s="34" t="s">
        <v>12</v>
      </c>
      <c r="F41" s="43">
        <f>F42</f>
        <v>4</v>
      </c>
      <c r="G41" s="58"/>
      <c r="H41" s="7"/>
      <c r="I41" s="7"/>
    </row>
    <row r="42" spans="1:9" ht="38.25" x14ac:dyDescent="0.2">
      <c r="A42" s="16" t="s">
        <v>286</v>
      </c>
      <c r="B42" s="17" t="s">
        <v>15</v>
      </c>
      <c r="C42" s="17" t="s">
        <v>65</v>
      </c>
      <c r="D42" s="17" t="s">
        <v>315</v>
      </c>
      <c r="E42" s="17" t="s">
        <v>12</v>
      </c>
      <c r="F42" s="47">
        <f>F43</f>
        <v>4</v>
      </c>
      <c r="G42" s="57"/>
      <c r="H42" s="4"/>
      <c r="I42" s="4"/>
    </row>
    <row r="43" spans="1:9" x14ac:dyDescent="0.2">
      <c r="A43" s="15" t="s">
        <v>284</v>
      </c>
      <c r="B43" s="14" t="s">
        <v>15</v>
      </c>
      <c r="C43" s="14" t="s">
        <v>65</v>
      </c>
      <c r="D43" s="14" t="s">
        <v>315</v>
      </c>
      <c r="E43" s="14" t="s">
        <v>77</v>
      </c>
      <c r="F43" s="45">
        <f>F44</f>
        <v>4</v>
      </c>
      <c r="G43" s="57"/>
      <c r="H43" s="4"/>
      <c r="I43" s="4"/>
    </row>
    <row r="44" spans="1:9" s="21" customFormat="1" x14ac:dyDescent="0.2">
      <c r="A44" s="12" t="s">
        <v>285</v>
      </c>
      <c r="B44" s="13" t="s">
        <v>15</v>
      </c>
      <c r="C44" s="13" t="s">
        <v>65</v>
      </c>
      <c r="D44" s="13" t="s">
        <v>315</v>
      </c>
      <c r="E44" s="13" t="s">
        <v>90</v>
      </c>
      <c r="F44" s="46">
        <v>4</v>
      </c>
      <c r="G44" s="53"/>
    </row>
    <row r="45" spans="1:9" s="21" customFormat="1" ht="20.25" customHeight="1" x14ac:dyDescent="0.2">
      <c r="A45" s="18" t="s">
        <v>364</v>
      </c>
      <c r="B45" s="19" t="s">
        <v>15</v>
      </c>
      <c r="C45" s="19" t="s">
        <v>91</v>
      </c>
      <c r="D45" s="19" t="s">
        <v>308</v>
      </c>
      <c r="E45" s="19" t="s">
        <v>12</v>
      </c>
      <c r="F45" s="42">
        <f>F46</f>
        <v>0</v>
      </c>
      <c r="G45" s="53">
        <v>0</v>
      </c>
    </row>
    <row r="46" spans="1:9" x14ac:dyDescent="0.2">
      <c r="A46" s="33" t="s">
        <v>279</v>
      </c>
      <c r="B46" s="34" t="s">
        <v>15</v>
      </c>
      <c r="C46" s="34" t="s">
        <v>91</v>
      </c>
      <c r="D46" s="34" t="s">
        <v>309</v>
      </c>
      <c r="E46" s="34" t="s">
        <v>12</v>
      </c>
      <c r="F46" s="43">
        <f>F47</f>
        <v>0</v>
      </c>
      <c r="G46" s="57"/>
      <c r="H46" s="4"/>
      <c r="I46" s="4"/>
    </row>
    <row r="47" spans="1:9" s="20" customFormat="1" ht="25.5" x14ac:dyDescent="0.2">
      <c r="A47" s="33" t="s">
        <v>362</v>
      </c>
      <c r="B47" s="34" t="s">
        <v>15</v>
      </c>
      <c r="C47" s="34" t="s">
        <v>91</v>
      </c>
      <c r="D47" s="34" t="s">
        <v>363</v>
      </c>
      <c r="E47" s="34" t="s">
        <v>12</v>
      </c>
      <c r="F47" s="43">
        <f>F48</f>
        <v>0</v>
      </c>
      <c r="G47" s="58"/>
      <c r="H47" s="7"/>
      <c r="I47" s="7"/>
    </row>
    <row r="48" spans="1:9" ht="25.5" x14ac:dyDescent="0.2">
      <c r="A48" s="16" t="s">
        <v>362</v>
      </c>
      <c r="B48" s="17" t="s">
        <v>15</v>
      </c>
      <c r="C48" s="17" t="s">
        <v>91</v>
      </c>
      <c r="D48" s="17" t="s">
        <v>361</v>
      </c>
      <c r="E48" s="17" t="s">
        <v>12</v>
      </c>
      <c r="F48" s="47">
        <f>F49</f>
        <v>0</v>
      </c>
      <c r="G48" s="57"/>
      <c r="H48" s="4"/>
      <c r="I48" s="4"/>
    </row>
    <row r="49" spans="1:9" s="21" customFormat="1" x14ac:dyDescent="0.2">
      <c r="A49" s="15" t="s">
        <v>53</v>
      </c>
      <c r="B49" s="14" t="s">
        <v>15</v>
      </c>
      <c r="C49" s="14" t="s">
        <v>91</v>
      </c>
      <c r="D49" s="14" t="s">
        <v>361</v>
      </c>
      <c r="E49" s="14" t="s">
        <v>52</v>
      </c>
      <c r="F49" s="45">
        <f>F50</f>
        <v>0</v>
      </c>
      <c r="G49" s="53"/>
    </row>
    <row r="50" spans="1:9" s="21" customFormat="1" x14ac:dyDescent="0.2">
      <c r="A50" s="12" t="s">
        <v>400</v>
      </c>
      <c r="B50" s="13" t="s">
        <v>15</v>
      </c>
      <c r="C50" s="13" t="s">
        <v>91</v>
      </c>
      <c r="D50" s="13" t="s">
        <v>361</v>
      </c>
      <c r="E50" s="13" t="s">
        <v>399</v>
      </c>
      <c r="F50" s="46">
        <v>0</v>
      </c>
      <c r="G50" s="53"/>
    </row>
    <row r="51" spans="1:9" s="21" customFormat="1" x14ac:dyDescent="0.2">
      <c r="A51" s="18" t="s">
        <v>66</v>
      </c>
      <c r="B51" s="19" t="s">
        <v>15</v>
      </c>
      <c r="C51" s="19" t="s">
        <v>67</v>
      </c>
      <c r="D51" s="19" t="s">
        <v>308</v>
      </c>
      <c r="E51" s="19" t="s">
        <v>12</v>
      </c>
      <c r="F51" s="42">
        <f>F52</f>
        <v>50</v>
      </c>
      <c r="G51" s="53">
        <v>50000</v>
      </c>
    </row>
    <row r="52" spans="1:9" x14ac:dyDescent="0.2">
      <c r="A52" s="33" t="s">
        <v>279</v>
      </c>
      <c r="B52" s="34" t="s">
        <v>15</v>
      </c>
      <c r="C52" s="34" t="s">
        <v>67</v>
      </c>
      <c r="D52" s="34" t="s">
        <v>309</v>
      </c>
      <c r="E52" s="34" t="s">
        <v>12</v>
      </c>
      <c r="F52" s="43">
        <f>F53</f>
        <v>50</v>
      </c>
      <c r="G52" s="57"/>
      <c r="H52" s="4"/>
      <c r="I52" s="4"/>
    </row>
    <row r="53" spans="1:9" s="20" customFormat="1" x14ac:dyDescent="0.2">
      <c r="A53" s="33" t="s">
        <v>66</v>
      </c>
      <c r="B53" s="34" t="s">
        <v>15</v>
      </c>
      <c r="C53" s="34" t="s">
        <v>67</v>
      </c>
      <c r="D53" s="34" t="s">
        <v>316</v>
      </c>
      <c r="E53" s="34" t="s">
        <v>12</v>
      </c>
      <c r="F53" s="43">
        <f>F54</f>
        <v>50</v>
      </c>
      <c r="G53" s="58"/>
      <c r="H53" s="7"/>
      <c r="I53" s="7"/>
    </row>
    <row r="54" spans="1:9" x14ac:dyDescent="0.2">
      <c r="A54" s="16" t="s">
        <v>68</v>
      </c>
      <c r="B54" s="17" t="s">
        <v>15</v>
      </c>
      <c r="C54" s="17" t="s">
        <v>67</v>
      </c>
      <c r="D54" s="17" t="s">
        <v>317</v>
      </c>
      <c r="E54" s="17" t="s">
        <v>12</v>
      </c>
      <c r="F54" s="47">
        <f>F55</f>
        <v>50</v>
      </c>
      <c r="G54" s="57"/>
      <c r="H54" s="4"/>
      <c r="I54" s="4"/>
    </row>
    <row r="55" spans="1:9" x14ac:dyDescent="0.2">
      <c r="A55" s="36" t="s">
        <v>53</v>
      </c>
      <c r="B55" s="14" t="s">
        <v>15</v>
      </c>
      <c r="C55" s="14" t="s">
        <v>67</v>
      </c>
      <c r="D55" s="14" t="s">
        <v>317</v>
      </c>
      <c r="E55" s="14" t="s">
        <v>52</v>
      </c>
      <c r="F55" s="45">
        <f>F56</f>
        <v>50</v>
      </c>
      <c r="G55" s="57"/>
      <c r="H55" s="4"/>
      <c r="I55" s="4"/>
    </row>
    <row r="56" spans="1:9" s="21" customFormat="1" ht="17.25" customHeight="1" x14ac:dyDescent="0.2">
      <c r="A56" s="12" t="s">
        <v>70</v>
      </c>
      <c r="B56" s="13" t="s">
        <v>15</v>
      </c>
      <c r="C56" s="13" t="s">
        <v>67</v>
      </c>
      <c r="D56" s="13" t="s">
        <v>317</v>
      </c>
      <c r="E56" s="13" t="s">
        <v>69</v>
      </c>
      <c r="F56" s="46">
        <v>50</v>
      </c>
      <c r="G56" s="53"/>
    </row>
    <row r="57" spans="1:9" s="21" customFormat="1" x14ac:dyDescent="0.2">
      <c r="A57" s="18" t="s">
        <v>71</v>
      </c>
      <c r="B57" s="19" t="s">
        <v>15</v>
      </c>
      <c r="C57" s="19" t="s">
        <v>72</v>
      </c>
      <c r="D57" s="19" t="s">
        <v>308</v>
      </c>
      <c r="E57" s="19" t="s">
        <v>12</v>
      </c>
      <c r="F57" s="42">
        <f>F58+F66+F71</f>
        <v>2752.8999999999996</v>
      </c>
      <c r="G57" s="53"/>
      <c r="H57" s="53">
        <f>G62+G65+G66+G74+G76+G79+G82+G64</f>
        <v>2752900</v>
      </c>
    </row>
    <row r="58" spans="1:9" ht="38.25" x14ac:dyDescent="0.2">
      <c r="A58" s="33" t="s">
        <v>414</v>
      </c>
      <c r="B58" s="34" t="s">
        <v>15</v>
      </c>
      <c r="C58" s="34" t="s">
        <v>72</v>
      </c>
      <c r="D58" s="34" t="s">
        <v>318</v>
      </c>
      <c r="E58" s="34" t="s">
        <v>12</v>
      </c>
      <c r="F58" s="43">
        <f>F59</f>
        <v>471</v>
      </c>
      <c r="G58" s="57"/>
      <c r="H58" s="4"/>
      <c r="I58" s="4"/>
    </row>
    <row r="59" spans="1:9" s="20" customFormat="1" ht="25.5" x14ac:dyDescent="0.2">
      <c r="A59" s="33" t="s">
        <v>73</v>
      </c>
      <c r="B59" s="34" t="s">
        <v>15</v>
      </c>
      <c r="C59" s="34" t="s">
        <v>72</v>
      </c>
      <c r="D59" s="34" t="s">
        <v>369</v>
      </c>
      <c r="E59" s="34" t="s">
        <v>12</v>
      </c>
      <c r="F59" s="43">
        <f>F60</f>
        <v>471</v>
      </c>
      <c r="G59" s="58"/>
      <c r="H59" s="7"/>
      <c r="I59" s="7"/>
    </row>
    <row r="60" spans="1:9" ht="25.5" x14ac:dyDescent="0.2">
      <c r="A60" s="16" t="s">
        <v>287</v>
      </c>
      <c r="B60" s="17" t="s">
        <v>15</v>
      </c>
      <c r="C60" s="17" t="s">
        <v>72</v>
      </c>
      <c r="D60" s="17" t="s">
        <v>319</v>
      </c>
      <c r="E60" s="17" t="s">
        <v>12</v>
      </c>
      <c r="F60" s="47">
        <f>F61+F63</f>
        <v>471</v>
      </c>
      <c r="G60" s="57"/>
      <c r="H60" s="4"/>
      <c r="I60" s="4"/>
    </row>
    <row r="61" spans="1:9" s="20" customFormat="1" ht="25.5" x14ac:dyDescent="0.2">
      <c r="A61" s="15" t="s">
        <v>57</v>
      </c>
      <c r="B61" s="14" t="s">
        <v>15</v>
      </c>
      <c r="C61" s="14" t="s">
        <v>72</v>
      </c>
      <c r="D61" s="14" t="s">
        <v>319</v>
      </c>
      <c r="E61" s="14" t="s">
        <v>56</v>
      </c>
      <c r="F61" s="45">
        <f>F62</f>
        <v>383.9</v>
      </c>
      <c r="G61" s="58"/>
      <c r="H61" s="7"/>
      <c r="I61" s="7"/>
    </row>
    <row r="62" spans="1:9" ht="25.5" x14ac:dyDescent="0.2">
      <c r="A62" s="12" t="s">
        <v>59</v>
      </c>
      <c r="B62" s="9" t="s">
        <v>15</v>
      </c>
      <c r="C62" s="13" t="s">
        <v>72</v>
      </c>
      <c r="D62" s="13" t="s">
        <v>319</v>
      </c>
      <c r="E62" s="13" t="s">
        <v>58</v>
      </c>
      <c r="F62" s="46">
        <v>383.9</v>
      </c>
      <c r="G62" s="55">
        <v>383893</v>
      </c>
      <c r="H62" s="4"/>
      <c r="I62" s="4"/>
    </row>
    <row r="63" spans="1:9" s="21" customFormat="1" x14ac:dyDescent="0.2">
      <c r="A63" s="15" t="s">
        <v>53</v>
      </c>
      <c r="B63" s="14" t="s">
        <v>15</v>
      </c>
      <c r="C63" s="14" t="s">
        <v>72</v>
      </c>
      <c r="D63" s="14" t="s">
        <v>319</v>
      </c>
      <c r="E63" s="14" t="s">
        <v>52</v>
      </c>
      <c r="F63" s="45">
        <f>F65+F64</f>
        <v>87.100000000000009</v>
      </c>
      <c r="G63" s="53"/>
    </row>
    <row r="64" spans="1:9" s="21" customFormat="1" x14ac:dyDescent="0.2">
      <c r="A64" s="35" t="s">
        <v>352</v>
      </c>
      <c r="B64" s="13" t="s">
        <v>15</v>
      </c>
      <c r="C64" s="13" t="s">
        <v>72</v>
      </c>
      <c r="D64" s="13" t="s">
        <v>319</v>
      </c>
      <c r="E64" s="29" t="s">
        <v>353</v>
      </c>
      <c r="F64" s="46">
        <v>74.2</v>
      </c>
      <c r="G64" s="53">
        <v>74228</v>
      </c>
    </row>
    <row r="65" spans="1:9" s="21" customFormat="1" x14ac:dyDescent="0.2">
      <c r="A65" s="12" t="s">
        <v>55</v>
      </c>
      <c r="B65" s="13" t="s">
        <v>15</v>
      </c>
      <c r="C65" s="13" t="s">
        <v>72</v>
      </c>
      <c r="D65" s="13" t="s">
        <v>319</v>
      </c>
      <c r="E65" s="13" t="s">
        <v>54</v>
      </c>
      <c r="F65" s="46">
        <v>12.9</v>
      </c>
      <c r="G65" s="53">
        <v>12920</v>
      </c>
    </row>
    <row r="66" spans="1:9" s="20" customFormat="1" ht="38.25" x14ac:dyDescent="0.2">
      <c r="A66" s="33" t="s">
        <v>301</v>
      </c>
      <c r="B66" s="34" t="s">
        <v>15</v>
      </c>
      <c r="C66" s="34" t="s">
        <v>72</v>
      </c>
      <c r="D66" s="34" t="s">
        <v>332</v>
      </c>
      <c r="E66" s="34" t="s">
        <v>12</v>
      </c>
      <c r="F66" s="43">
        <f>SUM(F67)</f>
        <v>80</v>
      </c>
      <c r="G66" s="55">
        <v>79985</v>
      </c>
      <c r="H66" s="7"/>
      <c r="I66" s="7"/>
    </row>
    <row r="67" spans="1:9" s="20" customFormat="1" ht="25.5" x14ac:dyDescent="0.2">
      <c r="A67" s="33" t="s">
        <v>73</v>
      </c>
      <c r="B67" s="34" t="s">
        <v>15</v>
      </c>
      <c r="C67" s="34" t="s">
        <v>72</v>
      </c>
      <c r="D67" s="34" t="s">
        <v>333</v>
      </c>
      <c r="E67" s="34" t="s">
        <v>12</v>
      </c>
      <c r="F67" s="43">
        <f>SUM(F68)</f>
        <v>80</v>
      </c>
      <c r="G67" s="54"/>
      <c r="H67" s="7"/>
      <c r="I67" s="7"/>
    </row>
    <row r="68" spans="1:9" x14ac:dyDescent="0.2">
      <c r="A68" s="26" t="s">
        <v>347</v>
      </c>
      <c r="B68" s="27" t="s">
        <v>15</v>
      </c>
      <c r="C68" s="27" t="s">
        <v>72</v>
      </c>
      <c r="D68" s="27" t="s">
        <v>336</v>
      </c>
      <c r="E68" s="17" t="s">
        <v>12</v>
      </c>
      <c r="F68" s="47">
        <f>F69</f>
        <v>80</v>
      </c>
      <c r="G68" s="55"/>
      <c r="H68" s="4"/>
      <c r="I68" s="4"/>
    </row>
    <row r="69" spans="1:9" s="20" customFormat="1" ht="63.75" x14ac:dyDescent="0.2">
      <c r="A69" s="15" t="s">
        <v>48</v>
      </c>
      <c r="B69" s="14" t="s">
        <v>15</v>
      </c>
      <c r="C69" s="14" t="s">
        <v>72</v>
      </c>
      <c r="D69" s="14" t="s">
        <v>336</v>
      </c>
      <c r="E69" s="14" t="s">
        <v>47</v>
      </c>
      <c r="F69" s="45">
        <f>F70</f>
        <v>80</v>
      </c>
      <c r="G69" s="54"/>
      <c r="H69" s="7"/>
      <c r="I69" s="7"/>
    </row>
    <row r="70" spans="1:9" x14ac:dyDescent="0.2">
      <c r="A70" s="12" t="s">
        <v>296</v>
      </c>
      <c r="B70" s="9" t="s">
        <v>15</v>
      </c>
      <c r="C70" s="13" t="s">
        <v>72</v>
      </c>
      <c r="D70" s="13" t="s">
        <v>336</v>
      </c>
      <c r="E70" s="13" t="s">
        <v>49</v>
      </c>
      <c r="F70" s="46">
        <v>80</v>
      </c>
      <c r="G70" s="54"/>
      <c r="H70" s="4"/>
      <c r="I70" s="4"/>
    </row>
    <row r="71" spans="1:9" x14ac:dyDescent="0.2">
      <c r="A71" s="33" t="s">
        <v>279</v>
      </c>
      <c r="B71" s="34" t="s">
        <v>15</v>
      </c>
      <c r="C71" s="34" t="s">
        <v>72</v>
      </c>
      <c r="D71" s="34" t="s">
        <v>309</v>
      </c>
      <c r="E71" s="34" t="s">
        <v>12</v>
      </c>
      <c r="F71" s="43">
        <f>F72</f>
        <v>2201.8999999999996</v>
      </c>
      <c r="G71" s="53"/>
      <c r="H71" s="55">
        <f>G74+G76+G79+G82</f>
        <v>2201874</v>
      </c>
      <c r="I71" s="4"/>
    </row>
    <row r="72" spans="1:9" s="20" customFormat="1" ht="38.25" x14ac:dyDescent="0.2">
      <c r="A72" s="33" t="s">
        <v>45</v>
      </c>
      <c r="B72" s="34" t="s">
        <v>15</v>
      </c>
      <c r="C72" s="34" t="s">
        <v>72</v>
      </c>
      <c r="D72" s="34" t="s">
        <v>310</v>
      </c>
      <c r="E72" s="34" t="s">
        <v>12</v>
      </c>
      <c r="F72" s="43">
        <f>F73+F78</f>
        <v>2201.8999999999996</v>
      </c>
      <c r="G72" s="55"/>
      <c r="H72" s="7"/>
      <c r="I72" s="7"/>
    </row>
    <row r="73" spans="1:9" ht="25.5" x14ac:dyDescent="0.2">
      <c r="A73" s="16" t="s">
        <v>305</v>
      </c>
      <c r="B73" s="17" t="s">
        <v>15</v>
      </c>
      <c r="C73" s="17" t="s">
        <v>72</v>
      </c>
      <c r="D73" s="17" t="s">
        <v>320</v>
      </c>
      <c r="E73" s="17" t="s">
        <v>12</v>
      </c>
      <c r="F73" s="47">
        <f>F74+F76</f>
        <v>564.79999999999995</v>
      </c>
      <c r="G73" s="54"/>
      <c r="H73" s="55">
        <f>G74+G76</f>
        <v>564820</v>
      </c>
      <c r="I73" s="4"/>
    </row>
    <row r="74" spans="1:9" s="20" customFormat="1" ht="63.75" x14ac:dyDescent="0.2">
      <c r="A74" s="15" t="s">
        <v>48</v>
      </c>
      <c r="B74" s="14" t="s">
        <v>15</v>
      </c>
      <c r="C74" s="14" t="s">
        <v>72</v>
      </c>
      <c r="D74" s="14" t="s">
        <v>320</v>
      </c>
      <c r="E74" s="14" t="s">
        <v>47</v>
      </c>
      <c r="F74" s="45">
        <f>F75</f>
        <v>351.3</v>
      </c>
      <c r="G74" s="58">
        <v>351320</v>
      </c>
      <c r="H74" s="7"/>
      <c r="I74" s="7"/>
    </row>
    <row r="75" spans="1:9" x14ac:dyDescent="0.2">
      <c r="A75" s="12" t="s">
        <v>296</v>
      </c>
      <c r="B75" s="9" t="s">
        <v>15</v>
      </c>
      <c r="C75" s="13" t="s">
        <v>72</v>
      </c>
      <c r="D75" s="13" t="s">
        <v>320</v>
      </c>
      <c r="E75" s="13" t="s">
        <v>49</v>
      </c>
      <c r="F75" s="46">
        <v>351.3</v>
      </c>
      <c r="G75" s="57"/>
      <c r="H75" s="4"/>
      <c r="I75" s="4"/>
    </row>
    <row r="76" spans="1:9" ht="25.5" x14ac:dyDescent="0.2">
      <c r="A76" s="15" t="s">
        <v>57</v>
      </c>
      <c r="B76" s="14" t="s">
        <v>15</v>
      </c>
      <c r="C76" s="14" t="s">
        <v>72</v>
      </c>
      <c r="D76" s="14" t="s">
        <v>320</v>
      </c>
      <c r="E76" s="14" t="s">
        <v>56</v>
      </c>
      <c r="F76" s="45">
        <f>F77</f>
        <v>213.5</v>
      </c>
      <c r="G76" s="57">
        <v>213500</v>
      </c>
      <c r="H76" s="4"/>
      <c r="I76" s="4"/>
    </row>
    <row r="77" spans="1:9" s="20" customFormat="1" ht="25.5" x14ac:dyDescent="0.2">
      <c r="A77" s="12" t="s">
        <v>59</v>
      </c>
      <c r="B77" s="9" t="s">
        <v>15</v>
      </c>
      <c r="C77" s="13" t="s">
        <v>72</v>
      </c>
      <c r="D77" s="13" t="s">
        <v>320</v>
      </c>
      <c r="E77" s="13" t="s">
        <v>58</v>
      </c>
      <c r="F77" s="46">
        <v>213.5</v>
      </c>
      <c r="G77" s="58"/>
      <c r="H77" s="7"/>
      <c r="I77" s="7"/>
    </row>
    <row r="78" spans="1:9" ht="25.5" x14ac:dyDescent="0.2">
      <c r="A78" s="16" t="s">
        <v>304</v>
      </c>
      <c r="B78" s="17" t="s">
        <v>15</v>
      </c>
      <c r="C78" s="17" t="s">
        <v>72</v>
      </c>
      <c r="D78" s="17" t="s">
        <v>321</v>
      </c>
      <c r="E78" s="17" t="s">
        <v>12</v>
      </c>
      <c r="F78" s="47">
        <f>F79+F81+F83</f>
        <v>1637.1</v>
      </c>
      <c r="G78" s="57"/>
      <c r="H78" s="55">
        <f>G79+G82</f>
        <v>1637054</v>
      </c>
      <c r="I78" s="4"/>
    </row>
    <row r="79" spans="1:9" s="20" customFormat="1" ht="63.75" x14ac:dyDescent="0.2">
      <c r="A79" s="15" t="s">
        <v>48</v>
      </c>
      <c r="B79" s="14" t="s">
        <v>15</v>
      </c>
      <c r="C79" s="14" t="s">
        <v>72</v>
      </c>
      <c r="D79" s="14" t="s">
        <v>321</v>
      </c>
      <c r="E79" s="14" t="s">
        <v>47</v>
      </c>
      <c r="F79" s="45">
        <f>F80</f>
        <v>1242.7</v>
      </c>
      <c r="G79" s="58">
        <v>1242662</v>
      </c>
      <c r="H79" s="7"/>
      <c r="I79" s="7"/>
    </row>
    <row r="80" spans="1:9" x14ac:dyDescent="0.2">
      <c r="A80" s="12" t="s">
        <v>296</v>
      </c>
      <c r="B80" s="9" t="s">
        <v>15</v>
      </c>
      <c r="C80" s="13" t="s">
        <v>72</v>
      </c>
      <c r="D80" s="13" t="s">
        <v>321</v>
      </c>
      <c r="E80" s="13" t="s">
        <v>49</v>
      </c>
      <c r="F80" s="46">
        <v>1242.7</v>
      </c>
      <c r="G80" s="57"/>
      <c r="H80" s="4"/>
      <c r="I80" s="4"/>
    </row>
    <row r="81" spans="1:9" s="20" customFormat="1" ht="25.5" x14ac:dyDescent="0.2">
      <c r="A81" s="15" t="s">
        <v>57</v>
      </c>
      <c r="B81" s="14" t="s">
        <v>15</v>
      </c>
      <c r="C81" s="14" t="s">
        <v>72</v>
      </c>
      <c r="D81" s="14" t="s">
        <v>321</v>
      </c>
      <c r="E81" s="14" t="s">
        <v>56</v>
      </c>
      <c r="F81" s="45">
        <f>F82</f>
        <v>394.4</v>
      </c>
      <c r="G81" s="58"/>
      <c r="H81" s="7"/>
      <c r="I81" s="7"/>
    </row>
    <row r="82" spans="1:9" ht="25.5" x14ac:dyDescent="0.2">
      <c r="A82" s="12" t="s">
        <v>59</v>
      </c>
      <c r="B82" s="9" t="s">
        <v>15</v>
      </c>
      <c r="C82" s="13" t="s">
        <v>72</v>
      </c>
      <c r="D82" s="13" t="s">
        <v>321</v>
      </c>
      <c r="E82" s="13" t="s">
        <v>58</v>
      </c>
      <c r="F82" s="46">
        <v>394.4</v>
      </c>
      <c r="G82" s="57">
        <v>394392</v>
      </c>
      <c r="H82" s="4"/>
      <c r="I82" s="4"/>
    </row>
    <row r="83" spans="1:9" s="25" customFormat="1" ht="37.5" hidden="1" customHeight="1" x14ac:dyDescent="0.25">
      <c r="A83" s="15" t="s">
        <v>53</v>
      </c>
      <c r="B83" s="14" t="s">
        <v>15</v>
      </c>
      <c r="C83" s="14" t="s">
        <v>72</v>
      </c>
      <c r="D83" s="14" t="s">
        <v>321</v>
      </c>
      <c r="E83" s="14" t="s">
        <v>52</v>
      </c>
      <c r="F83" s="45">
        <f>F84</f>
        <v>0</v>
      </c>
      <c r="G83" s="59"/>
      <c r="H83" s="24"/>
      <c r="I83" s="24"/>
    </row>
    <row r="84" spans="1:9" hidden="1" x14ac:dyDescent="0.2">
      <c r="A84" s="12" t="s">
        <v>352</v>
      </c>
      <c r="B84" s="13" t="s">
        <v>15</v>
      </c>
      <c r="C84" s="13" t="s">
        <v>72</v>
      </c>
      <c r="D84" s="13" t="s">
        <v>321</v>
      </c>
      <c r="E84" s="13" t="s">
        <v>353</v>
      </c>
      <c r="F84" s="46"/>
      <c r="G84" s="57"/>
      <c r="H84" s="6"/>
      <c r="I84" s="6"/>
    </row>
    <row r="85" spans="1:9" s="21" customFormat="1" ht="15.75" x14ac:dyDescent="0.25">
      <c r="A85" s="31" t="s">
        <v>74</v>
      </c>
      <c r="B85" s="32" t="s">
        <v>44</v>
      </c>
      <c r="C85" s="32" t="s">
        <v>13</v>
      </c>
      <c r="D85" s="32" t="s">
        <v>308</v>
      </c>
      <c r="E85" s="32" t="s">
        <v>12</v>
      </c>
      <c r="F85" s="41">
        <f>F86</f>
        <v>390.5</v>
      </c>
      <c r="G85" s="53">
        <f>G89+G91</f>
        <v>390500</v>
      </c>
    </row>
    <row r="86" spans="1:9" s="20" customFormat="1" x14ac:dyDescent="0.2">
      <c r="A86" s="33" t="s">
        <v>279</v>
      </c>
      <c r="B86" s="34" t="s">
        <v>44</v>
      </c>
      <c r="C86" s="34" t="s">
        <v>51</v>
      </c>
      <c r="D86" s="34" t="s">
        <v>309</v>
      </c>
      <c r="E86" s="34" t="s">
        <v>12</v>
      </c>
      <c r="F86" s="43">
        <f>F87</f>
        <v>390.5</v>
      </c>
      <c r="G86" s="58"/>
      <c r="H86" s="7"/>
      <c r="I86" s="7"/>
    </row>
    <row r="87" spans="1:9" ht="25.5" x14ac:dyDescent="0.2">
      <c r="A87" s="16" t="s">
        <v>76</v>
      </c>
      <c r="B87" s="17" t="s">
        <v>44</v>
      </c>
      <c r="C87" s="17" t="s">
        <v>51</v>
      </c>
      <c r="D87" s="27" t="s">
        <v>440</v>
      </c>
      <c r="E87" s="17" t="s">
        <v>12</v>
      </c>
      <c r="F87" s="44">
        <f>F88+F90</f>
        <v>390.5</v>
      </c>
      <c r="G87" s="57"/>
      <c r="H87" s="4"/>
      <c r="I87" s="4"/>
    </row>
    <row r="88" spans="1:9" s="20" customFormat="1" ht="63.75" x14ac:dyDescent="0.2">
      <c r="A88" s="15" t="s">
        <v>48</v>
      </c>
      <c r="B88" s="14" t="s">
        <v>44</v>
      </c>
      <c r="C88" s="14" t="s">
        <v>51</v>
      </c>
      <c r="D88" s="28" t="s">
        <v>440</v>
      </c>
      <c r="E88" s="14" t="s">
        <v>47</v>
      </c>
      <c r="F88" s="45">
        <f>F89</f>
        <v>387.8</v>
      </c>
      <c r="G88" s="58"/>
      <c r="H88" s="7"/>
      <c r="I88" s="7"/>
    </row>
    <row r="89" spans="1:9" ht="25.5" x14ac:dyDescent="0.2">
      <c r="A89" s="12" t="s">
        <v>280</v>
      </c>
      <c r="B89" s="13" t="s">
        <v>44</v>
      </c>
      <c r="C89" s="13" t="s">
        <v>51</v>
      </c>
      <c r="D89" s="29" t="s">
        <v>440</v>
      </c>
      <c r="E89" s="13" t="s">
        <v>281</v>
      </c>
      <c r="F89" s="46">
        <v>387.8</v>
      </c>
      <c r="G89" s="57">
        <v>387800</v>
      </c>
      <c r="H89" s="4"/>
      <c r="I89" s="4"/>
    </row>
    <row r="90" spans="1:9" ht="25.5" x14ac:dyDescent="0.2">
      <c r="A90" s="15" t="s">
        <v>57</v>
      </c>
      <c r="B90" s="14" t="s">
        <v>44</v>
      </c>
      <c r="C90" s="14" t="s">
        <v>51</v>
      </c>
      <c r="D90" s="28" t="s">
        <v>440</v>
      </c>
      <c r="E90" s="14" t="s">
        <v>56</v>
      </c>
      <c r="F90" s="45">
        <f>F91</f>
        <v>2.7</v>
      </c>
      <c r="G90" s="57"/>
      <c r="H90" s="4"/>
      <c r="I90" s="4"/>
    </row>
    <row r="91" spans="1:9" ht="25.5" x14ac:dyDescent="0.2">
      <c r="A91" s="12" t="s">
        <v>59</v>
      </c>
      <c r="B91" s="13" t="s">
        <v>44</v>
      </c>
      <c r="C91" s="13" t="s">
        <v>51</v>
      </c>
      <c r="D91" s="29" t="s">
        <v>440</v>
      </c>
      <c r="E91" s="13" t="s">
        <v>58</v>
      </c>
      <c r="F91" s="46">
        <v>2.7</v>
      </c>
      <c r="G91" s="57">
        <v>2700</v>
      </c>
      <c r="H91" s="4"/>
      <c r="I91" s="4"/>
    </row>
    <row r="92" spans="1:9" s="21" customFormat="1" ht="31.5" x14ac:dyDescent="0.25">
      <c r="A92" s="31" t="s">
        <v>78</v>
      </c>
      <c r="B92" s="32" t="s">
        <v>51</v>
      </c>
      <c r="C92" s="32" t="s">
        <v>13</v>
      </c>
      <c r="D92" s="32" t="s">
        <v>308</v>
      </c>
      <c r="E92" s="32" t="s">
        <v>12</v>
      </c>
      <c r="F92" s="41">
        <f>F93+F99</f>
        <v>88.7</v>
      </c>
      <c r="G92" s="53"/>
      <c r="H92" s="53">
        <f>G93+G99</f>
        <v>88700</v>
      </c>
    </row>
    <row r="93" spans="1:9" s="21" customFormat="1" ht="51" x14ac:dyDescent="0.2">
      <c r="A93" s="18" t="s">
        <v>394</v>
      </c>
      <c r="B93" s="19" t="s">
        <v>51</v>
      </c>
      <c r="C93" s="19" t="s">
        <v>102</v>
      </c>
      <c r="D93" s="19" t="s">
        <v>308</v>
      </c>
      <c r="E93" s="19" t="s">
        <v>12</v>
      </c>
      <c r="F93" s="42">
        <f>F94</f>
        <v>69.900000000000006</v>
      </c>
      <c r="G93" s="53">
        <v>69900</v>
      </c>
    </row>
    <row r="94" spans="1:9" ht="51" customHeight="1" x14ac:dyDescent="0.2">
      <c r="A94" s="33" t="s">
        <v>392</v>
      </c>
      <c r="B94" s="34" t="s">
        <v>51</v>
      </c>
      <c r="C94" s="34" t="s">
        <v>102</v>
      </c>
      <c r="D94" s="34" t="s">
        <v>322</v>
      </c>
      <c r="E94" s="34" t="s">
        <v>12</v>
      </c>
      <c r="F94" s="43">
        <f>F95</f>
        <v>69.900000000000006</v>
      </c>
      <c r="G94" s="57"/>
      <c r="H94" s="4"/>
      <c r="I94" s="4"/>
    </row>
    <row r="95" spans="1:9" s="20" customFormat="1" ht="25.5" x14ac:dyDescent="0.2">
      <c r="A95" s="33" t="s">
        <v>73</v>
      </c>
      <c r="B95" s="34" t="s">
        <v>51</v>
      </c>
      <c r="C95" s="34" t="s">
        <v>102</v>
      </c>
      <c r="D95" s="34" t="s">
        <v>323</v>
      </c>
      <c r="E95" s="34" t="s">
        <v>12</v>
      </c>
      <c r="F95" s="43">
        <f>F96</f>
        <v>69.900000000000006</v>
      </c>
      <c r="G95" s="58"/>
      <c r="H95" s="7"/>
      <c r="I95" s="7"/>
    </row>
    <row r="96" spans="1:9" ht="25.5" x14ac:dyDescent="0.2">
      <c r="A96" s="16" t="s">
        <v>288</v>
      </c>
      <c r="B96" s="17" t="s">
        <v>51</v>
      </c>
      <c r="C96" s="17" t="s">
        <v>102</v>
      </c>
      <c r="D96" s="17" t="s">
        <v>324</v>
      </c>
      <c r="E96" s="17" t="s">
        <v>12</v>
      </c>
      <c r="F96" s="47">
        <f>F97</f>
        <v>69.900000000000006</v>
      </c>
      <c r="G96" s="55"/>
      <c r="H96" s="4"/>
      <c r="I96" s="4"/>
    </row>
    <row r="97" spans="1:9" s="25" customFormat="1" ht="37.5" customHeight="1" x14ac:dyDescent="0.25">
      <c r="A97" s="15" t="s">
        <v>57</v>
      </c>
      <c r="B97" s="14" t="s">
        <v>51</v>
      </c>
      <c r="C97" s="14" t="s">
        <v>102</v>
      </c>
      <c r="D97" s="14" t="s">
        <v>324</v>
      </c>
      <c r="E97" s="14" t="s">
        <v>56</v>
      </c>
      <c r="F97" s="45">
        <f>F98</f>
        <v>69.900000000000006</v>
      </c>
      <c r="G97" s="60"/>
      <c r="H97" s="24"/>
      <c r="I97" s="24"/>
    </row>
    <row r="98" spans="1:9" ht="25.5" x14ac:dyDescent="0.2">
      <c r="A98" s="12" t="s">
        <v>59</v>
      </c>
      <c r="B98" s="13" t="s">
        <v>51</v>
      </c>
      <c r="C98" s="13" t="s">
        <v>102</v>
      </c>
      <c r="D98" s="13" t="s">
        <v>324</v>
      </c>
      <c r="E98" s="13" t="s">
        <v>58</v>
      </c>
      <c r="F98" s="46">
        <v>69.900000000000006</v>
      </c>
      <c r="G98" s="52"/>
      <c r="H98" s="6"/>
      <c r="I98" s="6"/>
    </row>
    <row r="99" spans="1:9" s="21" customFormat="1" ht="38.25" x14ac:dyDescent="0.2">
      <c r="A99" s="18" t="s">
        <v>360</v>
      </c>
      <c r="B99" s="19" t="s">
        <v>51</v>
      </c>
      <c r="C99" s="19" t="s">
        <v>354</v>
      </c>
      <c r="D99" s="19" t="s">
        <v>308</v>
      </c>
      <c r="E99" s="19" t="s">
        <v>12</v>
      </c>
      <c r="F99" s="42">
        <f>F100</f>
        <v>18.8</v>
      </c>
      <c r="G99" s="53">
        <f>G103+G106+G107</f>
        <v>18800</v>
      </c>
    </row>
    <row r="100" spans="1:9" ht="42" customHeight="1" x14ac:dyDescent="0.2">
      <c r="A100" s="33" t="s">
        <v>358</v>
      </c>
      <c r="B100" s="34" t="s">
        <v>51</v>
      </c>
      <c r="C100" s="34" t="s">
        <v>354</v>
      </c>
      <c r="D100" s="34" t="s">
        <v>359</v>
      </c>
      <c r="E100" s="34" t="s">
        <v>12</v>
      </c>
      <c r="F100" s="43">
        <f>F107+F104+F101</f>
        <v>18.8</v>
      </c>
      <c r="G100" s="55"/>
      <c r="H100" s="4"/>
      <c r="I100" s="4"/>
    </row>
    <row r="101" spans="1:9" ht="29.25" customHeight="1" x14ac:dyDescent="0.2">
      <c r="A101" s="12" t="s">
        <v>415</v>
      </c>
      <c r="B101" s="13" t="s">
        <v>51</v>
      </c>
      <c r="C101" s="13" t="s">
        <v>354</v>
      </c>
      <c r="D101" s="29" t="s">
        <v>441</v>
      </c>
      <c r="E101" s="13" t="s">
        <v>12</v>
      </c>
      <c r="F101" s="46">
        <f>F102</f>
        <v>16.600000000000001</v>
      </c>
      <c r="G101" s="55"/>
      <c r="H101" s="4"/>
      <c r="I101" s="4"/>
    </row>
    <row r="102" spans="1:9" ht="25.5" x14ac:dyDescent="0.2">
      <c r="A102" s="15" t="s">
        <v>57</v>
      </c>
      <c r="B102" s="14" t="s">
        <v>51</v>
      </c>
      <c r="C102" s="14" t="s">
        <v>354</v>
      </c>
      <c r="D102" s="28" t="s">
        <v>441</v>
      </c>
      <c r="E102" s="14" t="s">
        <v>47</v>
      </c>
      <c r="F102" s="45">
        <f>F103</f>
        <v>16.600000000000001</v>
      </c>
      <c r="G102" s="55"/>
      <c r="H102" s="4"/>
      <c r="I102" s="4"/>
    </row>
    <row r="103" spans="1:9" ht="25.5" x14ac:dyDescent="0.2">
      <c r="A103" s="12" t="s">
        <v>59</v>
      </c>
      <c r="B103" s="13" t="s">
        <v>51</v>
      </c>
      <c r="C103" s="13" t="s">
        <v>354</v>
      </c>
      <c r="D103" s="29" t="s">
        <v>441</v>
      </c>
      <c r="E103" s="13" t="s">
        <v>281</v>
      </c>
      <c r="F103" s="46">
        <v>16.600000000000001</v>
      </c>
      <c r="G103" s="55">
        <v>16600</v>
      </c>
      <c r="H103" s="4"/>
      <c r="I103" s="4"/>
    </row>
    <row r="104" spans="1:9" ht="42" customHeight="1" x14ac:dyDescent="0.2">
      <c r="A104" s="12" t="s">
        <v>416</v>
      </c>
      <c r="B104" s="13" t="s">
        <v>51</v>
      </c>
      <c r="C104" s="13" t="s">
        <v>354</v>
      </c>
      <c r="D104" s="29" t="s">
        <v>425</v>
      </c>
      <c r="E104" s="13" t="s">
        <v>12</v>
      </c>
      <c r="F104" s="46">
        <f>F105</f>
        <v>0.2</v>
      </c>
      <c r="G104" s="55"/>
      <c r="H104" s="4"/>
      <c r="I104" s="4"/>
    </row>
    <row r="105" spans="1:9" ht="25.5" x14ac:dyDescent="0.2">
      <c r="A105" s="15" t="s">
        <v>57</v>
      </c>
      <c r="B105" s="14" t="s">
        <v>51</v>
      </c>
      <c r="C105" s="14" t="s">
        <v>354</v>
      </c>
      <c r="D105" s="28" t="s">
        <v>425</v>
      </c>
      <c r="E105" s="14" t="s">
        <v>56</v>
      </c>
      <c r="F105" s="45">
        <f>F106</f>
        <v>0.2</v>
      </c>
      <c r="G105" s="55"/>
      <c r="H105" s="4"/>
      <c r="I105" s="4"/>
    </row>
    <row r="106" spans="1:9" ht="25.5" x14ac:dyDescent="0.2">
      <c r="A106" s="12" t="s">
        <v>59</v>
      </c>
      <c r="B106" s="13" t="s">
        <v>51</v>
      </c>
      <c r="C106" s="13" t="s">
        <v>354</v>
      </c>
      <c r="D106" s="29" t="s">
        <v>425</v>
      </c>
      <c r="E106" s="13" t="s">
        <v>58</v>
      </c>
      <c r="F106" s="46">
        <v>0.2</v>
      </c>
      <c r="G106" s="55">
        <v>200</v>
      </c>
      <c r="H106" s="4"/>
      <c r="I106" s="4"/>
    </row>
    <row r="107" spans="1:9" s="20" customFormat="1" ht="25.5" x14ac:dyDescent="0.2">
      <c r="A107" s="33" t="s">
        <v>73</v>
      </c>
      <c r="B107" s="34" t="s">
        <v>51</v>
      </c>
      <c r="C107" s="34" t="s">
        <v>354</v>
      </c>
      <c r="D107" s="34" t="s">
        <v>357</v>
      </c>
      <c r="E107" s="34" t="s">
        <v>12</v>
      </c>
      <c r="F107" s="43">
        <f>F108</f>
        <v>2</v>
      </c>
      <c r="G107" s="54">
        <v>2000</v>
      </c>
      <c r="H107" s="7"/>
      <c r="I107" s="7"/>
    </row>
    <row r="108" spans="1:9" ht="25.5" x14ac:dyDescent="0.2">
      <c r="A108" s="16" t="s">
        <v>356</v>
      </c>
      <c r="B108" s="17" t="s">
        <v>51</v>
      </c>
      <c r="C108" s="17" t="s">
        <v>354</v>
      </c>
      <c r="D108" s="17" t="s">
        <v>355</v>
      </c>
      <c r="E108" s="17" t="s">
        <v>12</v>
      </c>
      <c r="F108" s="47">
        <f>F109</f>
        <v>2</v>
      </c>
      <c r="G108" s="55"/>
      <c r="H108" s="4"/>
      <c r="I108" s="4"/>
    </row>
    <row r="109" spans="1:9" s="25" customFormat="1" ht="37.5" customHeight="1" x14ac:dyDescent="0.25">
      <c r="A109" s="15" t="s">
        <v>57</v>
      </c>
      <c r="B109" s="14" t="s">
        <v>51</v>
      </c>
      <c r="C109" s="14" t="s">
        <v>354</v>
      </c>
      <c r="D109" s="14" t="s">
        <v>355</v>
      </c>
      <c r="E109" s="14" t="s">
        <v>56</v>
      </c>
      <c r="F109" s="45">
        <f>F110</f>
        <v>2</v>
      </c>
      <c r="G109" s="60"/>
      <c r="H109" s="24"/>
      <c r="I109" s="24"/>
    </row>
    <row r="110" spans="1:9" ht="25.5" x14ac:dyDescent="0.2">
      <c r="A110" s="12" t="s">
        <v>59</v>
      </c>
      <c r="B110" s="13" t="s">
        <v>51</v>
      </c>
      <c r="C110" s="13" t="s">
        <v>354</v>
      </c>
      <c r="D110" s="13" t="s">
        <v>355</v>
      </c>
      <c r="E110" s="13" t="s">
        <v>58</v>
      </c>
      <c r="F110" s="46">
        <v>2</v>
      </c>
      <c r="G110" s="52"/>
      <c r="H110" s="6"/>
      <c r="I110" s="6"/>
    </row>
    <row r="111" spans="1:9" s="21" customFormat="1" ht="15.75" x14ac:dyDescent="0.25">
      <c r="A111" s="31" t="s">
        <v>81</v>
      </c>
      <c r="B111" s="32" t="s">
        <v>62</v>
      </c>
      <c r="C111" s="32" t="s">
        <v>13</v>
      </c>
      <c r="D111" s="32" t="s">
        <v>308</v>
      </c>
      <c r="E111" s="32" t="s">
        <v>12</v>
      </c>
      <c r="F111" s="41">
        <f>F112+F128</f>
        <v>8869.2999999999993</v>
      </c>
      <c r="G111" s="53"/>
      <c r="H111" s="53">
        <f>G112+G129+G147+G152+G159+G134+G138+G144+G141</f>
        <v>8869246</v>
      </c>
    </row>
    <row r="112" spans="1:9" s="21" customFormat="1" x14ac:dyDescent="0.2">
      <c r="A112" s="18" t="s">
        <v>84</v>
      </c>
      <c r="B112" s="19" t="s">
        <v>62</v>
      </c>
      <c r="C112" s="19" t="s">
        <v>80</v>
      </c>
      <c r="D112" s="19" t="s">
        <v>308</v>
      </c>
      <c r="E112" s="19" t="s">
        <v>12</v>
      </c>
      <c r="F112" s="42">
        <f>F120+F113</f>
        <v>7765.6</v>
      </c>
      <c r="G112" s="53">
        <f>G117+G120+G114</f>
        <v>7765600</v>
      </c>
    </row>
    <row r="113" spans="1:9" s="21" customFormat="1" ht="38.25" x14ac:dyDescent="0.2">
      <c r="A113" s="33" t="s">
        <v>301</v>
      </c>
      <c r="B113" s="34" t="s">
        <v>62</v>
      </c>
      <c r="C113" s="34" t="s">
        <v>80</v>
      </c>
      <c r="D113" s="34" t="s">
        <v>332</v>
      </c>
      <c r="E113" s="34" t="s">
        <v>12</v>
      </c>
      <c r="F113" s="43">
        <f>F117+F114</f>
        <v>2628.6</v>
      </c>
      <c r="G113" s="53"/>
    </row>
    <row r="114" spans="1:9" s="21" customFormat="1" ht="51" x14ac:dyDescent="0.2">
      <c r="A114" s="12" t="s">
        <v>434</v>
      </c>
      <c r="B114" s="13" t="s">
        <v>62</v>
      </c>
      <c r="C114" s="13" t="s">
        <v>80</v>
      </c>
      <c r="D114" s="13" t="s">
        <v>435</v>
      </c>
      <c r="E114" s="13" t="s">
        <v>12</v>
      </c>
      <c r="F114" s="46">
        <f>F115</f>
        <v>1805</v>
      </c>
      <c r="G114" s="53">
        <v>1805000</v>
      </c>
    </row>
    <row r="115" spans="1:9" s="21" customFormat="1" ht="25.5" x14ac:dyDescent="0.2">
      <c r="A115" s="15" t="s">
        <v>57</v>
      </c>
      <c r="B115" s="14" t="s">
        <v>62</v>
      </c>
      <c r="C115" s="14" t="s">
        <v>80</v>
      </c>
      <c r="D115" s="14" t="s">
        <v>435</v>
      </c>
      <c r="E115" s="14" t="s">
        <v>56</v>
      </c>
      <c r="F115" s="45">
        <f>F116</f>
        <v>1805</v>
      </c>
      <c r="G115" s="53"/>
    </row>
    <row r="116" spans="1:9" s="21" customFormat="1" ht="25.5" x14ac:dyDescent="0.2">
      <c r="A116" s="12" t="s">
        <v>59</v>
      </c>
      <c r="B116" s="13" t="s">
        <v>62</v>
      </c>
      <c r="C116" s="13" t="s">
        <v>80</v>
      </c>
      <c r="D116" s="13" t="s">
        <v>435</v>
      </c>
      <c r="E116" s="13" t="s">
        <v>58</v>
      </c>
      <c r="F116" s="46">
        <v>1805</v>
      </c>
      <c r="G116" s="53"/>
    </row>
    <row r="117" spans="1:9" s="21" customFormat="1" ht="63.75" x14ac:dyDescent="0.2">
      <c r="A117" s="12" t="s">
        <v>370</v>
      </c>
      <c r="B117" s="13" t="s">
        <v>62</v>
      </c>
      <c r="C117" s="13" t="s">
        <v>80</v>
      </c>
      <c r="D117" s="13" t="s">
        <v>436</v>
      </c>
      <c r="E117" s="13" t="s">
        <v>12</v>
      </c>
      <c r="F117" s="46">
        <f>F118</f>
        <v>823.6</v>
      </c>
      <c r="G117" s="53">
        <v>823640</v>
      </c>
    </row>
    <row r="118" spans="1:9" s="21" customFormat="1" ht="25.5" x14ac:dyDescent="0.2">
      <c r="A118" s="15" t="s">
        <v>57</v>
      </c>
      <c r="B118" s="14" t="s">
        <v>62</v>
      </c>
      <c r="C118" s="14" t="s">
        <v>80</v>
      </c>
      <c r="D118" s="14" t="s">
        <v>436</v>
      </c>
      <c r="E118" s="14" t="s">
        <v>56</v>
      </c>
      <c r="F118" s="45">
        <f>F119</f>
        <v>823.6</v>
      </c>
      <c r="G118" s="53"/>
    </row>
    <row r="119" spans="1:9" s="21" customFormat="1" ht="25.5" x14ac:dyDescent="0.2">
      <c r="A119" s="12" t="s">
        <v>59</v>
      </c>
      <c r="B119" s="13" t="s">
        <v>62</v>
      </c>
      <c r="C119" s="13" t="s">
        <v>80</v>
      </c>
      <c r="D119" s="13" t="s">
        <v>436</v>
      </c>
      <c r="E119" s="13" t="s">
        <v>58</v>
      </c>
      <c r="F119" s="46">
        <v>823.6</v>
      </c>
      <c r="G119" s="53"/>
    </row>
    <row r="120" spans="1:9" ht="17.25" customHeight="1" x14ac:dyDescent="0.2">
      <c r="A120" s="33" t="s">
        <v>279</v>
      </c>
      <c r="B120" s="34" t="s">
        <v>62</v>
      </c>
      <c r="C120" s="34" t="s">
        <v>80</v>
      </c>
      <c r="D120" s="34" t="s">
        <v>309</v>
      </c>
      <c r="E120" s="34" t="s">
        <v>12</v>
      </c>
      <c r="F120" s="43">
        <f>F124+F121</f>
        <v>5137</v>
      </c>
      <c r="G120" s="55">
        <f>G121+G124</f>
        <v>5136960</v>
      </c>
      <c r="H120" s="4"/>
      <c r="I120" s="4"/>
    </row>
    <row r="121" spans="1:9" ht="63.75" hidden="1" x14ac:dyDescent="0.2">
      <c r="A121" s="26" t="s">
        <v>370</v>
      </c>
      <c r="B121" s="65" t="s">
        <v>62</v>
      </c>
      <c r="C121" s="65" t="s">
        <v>80</v>
      </c>
      <c r="D121" s="27" t="s">
        <v>371</v>
      </c>
      <c r="E121" s="17" t="s">
        <v>12</v>
      </c>
      <c r="F121" s="62">
        <f>F122</f>
        <v>0</v>
      </c>
      <c r="G121" s="55">
        <v>0</v>
      </c>
      <c r="H121" s="4"/>
      <c r="I121" s="4"/>
    </row>
    <row r="122" spans="1:9" ht="25.5" hidden="1" x14ac:dyDescent="0.2">
      <c r="A122" s="15" t="s">
        <v>57</v>
      </c>
      <c r="B122" s="34" t="s">
        <v>62</v>
      </c>
      <c r="C122" s="34" t="s">
        <v>80</v>
      </c>
      <c r="D122" s="28" t="s">
        <v>371</v>
      </c>
      <c r="E122" s="14" t="s">
        <v>56</v>
      </c>
      <c r="F122" s="63">
        <f>F123</f>
        <v>0</v>
      </c>
      <c r="G122" s="55"/>
      <c r="H122" s="4"/>
      <c r="I122" s="4"/>
    </row>
    <row r="123" spans="1:9" ht="25.5" hidden="1" x14ac:dyDescent="0.2">
      <c r="A123" s="12" t="s">
        <v>59</v>
      </c>
      <c r="B123" s="34" t="s">
        <v>62</v>
      </c>
      <c r="C123" s="34" t="s">
        <v>80</v>
      </c>
      <c r="D123" s="29" t="s">
        <v>371</v>
      </c>
      <c r="E123" s="13" t="s">
        <v>58</v>
      </c>
      <c r="F123" s="64">
        <v>0</v>
      </c>
      <c r="G123" s="55"/>
      <c r="H123" s="4"/>
      <c r="I123" s="4"/>
    </row>
    <row r="124" spans="1:9" s="20" customFormat="1" ht="25.5" x14ac:dyDescent="0.2">
      <c r="A124" s="33" t="s">
        <v>73</v>
      </c>
      <c r="B124" s="34" t="s">
        <v>62</v>
      </c>
      <c r="C124" s="34" t="s">
        <v>80</v>
      </c>
      <c r="D124" s="34" t="s">
        <v>325</v>
      </c>
      <c r="E124" s="34" t="s">
        <v>12</v>
      </c>
      <c r="F124" s="43">
        <f>F125</f>
        <v>5137</v>
      </c>
      <c r="G124" s="54">
        <v>5136960</v>
      </c>
      <c r="H124" s="7"/>
      <c r="I124" s="7"/>
    </row>
    <row r="125" spans="1:9" x14ac:dyDescent="0.2">
      <c r="A125" s="16" t="s">
        <v>306</v>
      </c>
      <c r="B125" s="17" t="s">
        <v>62</v>
      </c>
      <c r="C125" s="17" t="s">
        <v>80</v>
      </c>
      <c r="D125" s="17" t="s">
        <v>326</v>
      </c>
      <c r="E125" s="17" t="s">
        <v>12</v>
      </c>
      <c r="F125" s="47">
        <f>F126</f>
        <v>5137</v>
      </c>
      <c r="G125" s="55"/>
      <c r="H125" s="4"/>
      <c r="I125" s="4"/>
    </row>
    <row r="126" spans="1:9" ht="25.5" x14ac:dyDescent="0.2">
      <c r="A126" s="15" t="s">
        <v>57</v>
      </c>
      <c r="B126" s="14" t="s">
        <v>62</v>
      </c>
      <c r="C126" s="14" t="s">
        <v>80</v>
      </c>
      <c r="D126" s="14" t="s">
        <v>326</v>
      </c>
      <c r="E126" s="14" t="s">
        <v>56</v>
      </c>
      <c r="F126" s="45">
        <f>F127</f>
        <v>5137</v>
      </c>
      <c r="G126" s="52"/>
      <c r="H126" s="6"/>
      <c r="I126" s="6"/>
    </row>
    <row r="127" spans="1:9" s="21" customFormat="1" ht="25.5" x14ac:dyDescent="0.2">
      <c r="A127" s="12" t="s">
        <v>59</v>
      </c>
      <c r="B127" s="13" t="s">
        <v>62</v>
      </c>
      <c r="C127" s="13" t="s">
        <v>80</v>
      </c>
      <c r="D127" s="13" t="s">
        <v>326</v>
      </c>
      <c r="E127" s="13" t="s">
        <v>58</v>
      </c>
      <c r="F127" s="46">
        <v>5137</v>
      </c>
      <c r="G127" s="55"/>
    </row>
    <row r="128" spans="1:9" s="21" customFormat="1" ht="25.5" x14ac:dyDescent="0.2">
      <c r="A128" s="18" t="s">
        <v>85</v>
      </c>
      <c r="B128" s="19" t="s">
        <v>62</v>
      </c>
      <c r="C128" s="19" t="s">
        <v>86</v>
      </c>
      <c r="D128" s="19" t="s">
        <v>308</v>
      </c>
      <c r="E128" s="19" t="s">
        <v>12</v>
      </c>
      <c r="F128" s="42">
        <f>F129+F147+F157+F152+F134</f>
        <v>1103.6999999999998</v>
      </c>
      <c r="G128" s="55"/>
      <c r="H128" s="53">
        <f>G129+G134+G138+G144+G147+G152+G159</f>
        <v>337746</v>
      </c>
    </row>
    <row r="129" spans="1:9" ht="38.25" x14ac:dyDescent="0.2">
      <c r="A129" s="33" t="s">
        <v>414</v>
      </c>
      <c r="B129" s="34" t="s">
        <v>62</v>
      </c>
      <c r="C129" s="34" t="s">
        <v>86</v>
      </c>
      <c r="D129" s="34" t="s">
        <v>318</v>
      </c>
      <c r="E129" s="34" t="s">
        <v>12</v>
      </c>
      <c r="F129" s="43">
        <f>F130</f>
        <v>2</v>
      </c>
      <c r="G129" s="53">
        <v>2000</v>
      </c>
      <c r="H129" s="4"/>
      <c r="I129" s="4"/>
    </row>
    <row r="130" spans="1:9" s="20" customFormat="1" ht="25.5" x14ac:dyDescent="0.2">
      <c r="A130" s="33" t="s">
        <v>73</v>
      </c>
      <c r="B130" s="34" t="s">
        <v>62</v>
      </c>
      <c r="C130" s="34" t="s">
        <v>86</v>
      </c>
      <c r="D130" s="34" t="s">
        <v>369</v>
      </c>
      <c r="E130" s="34" t="s">
        <v>12</v>
      </c>
      <c r="F130" s="43">
        <f>F131</f>
        <v>2</v>
      </c>
      <c r="G130" s="58"/>
      <c r="H130" s="7"/>
      <c r="I130" s="7"/>
    </row>
    <row r="131" spans="1:9" ht="25.5" x14ac:dyDescent="0.2">
      <c r="A131" s="16" t="s">
        <v>287</v>
      </c>
      <c r="B131" s="17" t="s">
        <v>62</v>
      </c>
      <c r="C131" s="17" t="s">
        <v>86</v>
      </c>
      <c r="D131" s="17" t="s">
        <v>319</v>
      </c>
      <c r="E131" s="17" t="s">
        <v>12</v>
      </c>
      <c r="F131" s="47">
        <f>F132</f>
        <v>2</v>
      </c>
      <c r="G131" s="57"/>
      <c r="H131" s="4"/>
      <c r="I131" s="4"/>
    </row>
    <row r="132" spans="1:9" s="20" customFormat="1" ht="25.5" x14ac:dyDescent="0.2">
      <c r="A132" s="15" t="s">
        <v>57</v>
      </c>
      <c r="B132" s="14" t="s">
        <v>62</v>
      </c>
      <c r="C132" s="14" t="s">
        <v>86</v>
      </c>
      <c r="D132" s="14" t="s">
        <v>319</v>
      </c>
      <c r="E132" s="14" t="s">
        <v>56</v>
      </c>
      <c r="F132" s="45">
        <f>F133</f>
        <v>2</v>
      </c>
      <c r="G132" s="58"/>
      <c r="H132" s="7"/>
      <c r="I132" s="7"/>
    </row>
    <row r="133" spans="1:9" ht="25.5" x14ac:dyDescent="0.2">
      <c r="A133" s="12" t="s">
        <v>59</v>
      </c>
      <c r="B133" s="13" t="s">
        <v>62</v>
      </c>
      <c r="C133" s="13" t="s">
        <v>86</v>
      </c>
      <c r="D133" s="13" t="s">
        <v>319</v>
      </c>
      <c r="E133" s="13" t="s">
        <v>58</v>
      </c>
      <c r="F133" s="46">
        <v>2</v>
      </c>
      <c r="G133" s="57"/>
      <c r="H133" s="4"/>
      <c r="I133" s="4"/>
    </row>
    <row r="134" spans="1:9" ht="38.25" x14ac:dyDescent="0.2">
      <c r="A134" s="33" t="s">
        <v>301</v>
      </c>
      <c r="B134" s="34" t="s">
        <v>62</v>
      </c>
      <c r="C134" s="34" t="s">
        <v>86</v>
      </c>
      <c r="D134" s="34" t="s">
        <v>332</v>
      </c>
      <c r="E134" s="34" t="s">
        <v>12</v>
      </c>
      <c r="F134" s="43">
        <f>F135+F138+F144+F141</f>
        <v>1045.5999999999999</v>
      </c>
      <c r="G134" s="57">
        <v>192600</v>
      </c>
      <c r="H134" s="4"/>
      <c r="I134" s="4"/>
    </row>
    <row r="135" spans="1:9" ht="38.25" x14ac:dyDescent="0.2">
      <c r="A135" s="12" t="s">
        <v>401</v>
      </c>
      <c r="B135" s="13" t="s">
        <v>62</v>
      </c>
      <c r="C135" s="13" t="s">
        <v>86</v>
      </c>
      <c r="D135" s="29" t="s">
        <v>426</v>
      </c>
      <c r="E135" s="13" t="s">
        <v>12</v>
      </c>
      <c r="F135" s="46">
        <f>F136</f>
        <v>192.6</v>
      </c>
      <c r="G135" s="57"/>
      <c r="H135" s="4"/>
      <c r="I135" s="4"/>
    </row>
    <row r="136" spans="1:9" ht="25.5" x14ac:dyDescent="0.2">
      <c r="A136" s="15" t="s">
        <v>57</v>
      </c>
      <c r="B136" s="14" t="s">
        <v>62</v>
      </c>
      <c r="C136" s="14" t="s">
        <v>86</v>
      </c>
      <c r="D136" s="28" t="s">
        <v>426</v>
      </c>
      <c r="E136" s="14" t="s">
        <v>56</v>
      </c>
      <c r="F136" s="45">
        <f>F137</f>
        <v>192.6</v>
      </c>
      <c r="G136" s="57"/>
      <c r="H136" s="4"/>
      <c r="I136" s="4"/>
    </row>
    <row r="137" spans="1:9" ht="25.5" x14ac:dyDescent="0.2">
      <c r="A137" s="12" t="s">
        <v>59</v>
      </c>
      <c r="B137" s="13" t="s">
        <v>62</v>
      </c>
      <c r="C137" s="13" t="s">
        <v>86</v>
      </c>
      <c r="D137" s="29" t="s">
        <v>426</v>
      </c>
      <c r="E137" s="13" t="s">
        <v>58</v>
      </c>
      <c r="F137" s="46">
        <v>192.6</v>
      </c>
      <c r="G137" s="57"/>
      <c r="H137" s="4"/>
      <c r="I137" s="4"/>
    </row>
    <row r="138" spans="1:9" ht="38.25" x14ac:dyDescent="0.2">
      <c r="A138" s="12" t="s">
        <v>402</v>
      </c>
      <c r="B138" s="13" t="s">
        <v>62</v>
      </c>
      <c r="C138" s="13" t="s">
        <v>86</v>
      </c>
      <c r="D138" s="29" t="s">
        <v>427</v>
      </c>
      <c r="E138" s="13" t="s">
        <v>12</v>
      </c>
      <c r="F138" s="46">
        <f>F139</f>
        <v>2</v>
      </c>
      <c r="G138" s="57">
        <v>1946</v>
      </c>
      <c r="H138" s="4"/>
      <c r="I138" s="4"/>
    </row>
    <row r="139" spans="1:9" ht="25.5" x14ac:dyDescent="0.2">
      <c r="A139" s="15" t="s">
        <v>57</v>
      </c>
      <c r="B139" s="14" t="s">
        <v>62</v>
      </c>
      <c r="C139" s="14" t="s">
        <v>86</v>
      </c>
      <c r="D139" s="28" t="s">
        <v>427</v>
      </c>
      <c r="E139" s="14" t="s">
        <v>56</v>
      </c>
      <c r="F139" s="45">
        <f>F140</f>
        <v>2</v>
      </c>
      <c r="G139" s="57"/>
      <c r="H139" s="4"/>
      <c r="I139" s="4"/>
    </row>
    <row r="140" spans="1:9" ht="25.5" x14ac:dyDescent="0.2">
      <c r="A140" s="12" t="s">
        <v>59</v>
      </c>
      <c r="B140" s="13" t="s">
        <v>62</v>
      </c>
      <c r="C140" s="13" t="s">
        <v>86</v>
      </c>
      <c r="D140" s="29" t="s">
        <v>427</v>
      </c>
      <c r="E140" s="13" t="s">
        <v>58</v>
      </c>
      <c r="F140" s="46">
        <v>2</v>
      </c>
      <c r="G140" s="57"/>
      <c r="H140" s="4"/>
      <c r="I140" s="4"/>
    </row>
    <row r="141" spans="1:9" ht="38.25" x14ac:dyDescent="0.2">
      <c r="A141" s="35" t="s">
        <v>437</v>
      </c>
      <c r="B141" s="13" t="s">
        <v>62</v>
      </c>
      <c r="C141" s="13" t="s">
        <v>86</v>
      </c>
      <c r="D141" s="29" t="s">
        <v>442</v>
      </c>
      <c r="E141" s="13" t="s">
        <v>12</v>
      </c>
      <c r="F141" s="46">
        <f>F142</f>
        <v>765.9</v>
      </c>
      <c r="G141" s="57">
        <v>765900</v>
      </c>
      <c r="H141" s="4"/>
      <c r="I141" s="4"/>
    </row>
    <row r="142" spans="1:9" ht="25.5" x14ac:dyDescent="0.2">
      <c r="A142" s="15" t="s">
        <v>57</v>
      </c>
      <c r="B142" s="14" t="s">
        <v>62</v>
      </c>
      <c r="C142" s="14" t="s">
        <v>86</v>
      </c>
      <c r="D142" s="28" t="s">
        <v>442</v>
      </c>
      <c r="E142" s="14" t="s">
        <v>56</v>
      </c>
      <c r="F142" s="45">
        <f>F143</f>
        <v>765.9</v>
      </c>
      <c r="G142" s="57"/>
      <c r="H142" s="4"/>
      <c r="I142" s="4"/>
    </row>
    <row r="143" spans="1:9" ht="25.5" x14ac:dyDescent="0.2">
      <c r="A143" s="12" t="s">
        <v>59</v>
      </c>
      <c r="B143" s="13" t="s">
        <v>62</v>
      </c>
      <c r="C143" s="13" t="s">
        <v>86</v>
      </c>
      <c r="D143" s="29" t="s">
        <v>442</v>
      </c>
      <c r="E143" s="13" t="s">
        <v>58</v>
      </c>
      <c r="F143" s="46">
        <v>765.9</v>
      </c>
      <c r="G143" s="57"/>
      <c r="H143" s="4"/>
      <c r="I143" s="4"/>
    </row>
    <row r="144" spans="1:9" ht="51" x14ac:dyDescent="0.2">
      <c r="A144" s="35" t="s">
        <v>433</v>
      </c>
      <c r="B144" s="13" t="s">
        <v>62</v>
      </c>
      <c r="C144" s="13" t="s">
        <v>86</v>
      </c>
      <c r="D144" s="29" t="s">
        <v>424</v>
      </c>
      <c r="E144" s="13" t="s">
        <v>12</v>
      </c>
      <c r="F144" s="46">
        <f>F145</f>
        <v>85.1</v>
      </c>
      <c r="G144" s="57">
        <v>85100</v>
      </c>
      <c r="H144" s="4"/>
      <c r="I144" s="4"/>
    </row>
    <row r="145" spans="1:9" ht="25.5" x14ac:dyDescent="0.2">
      <c r="A145" s="15" t="s">
        <v>57</v>
      </c>
      <c r="B145" s="14" t="s">
        <v>62</v>
      </c>
      <c r="C145" s="14" t="s">
        <v>86</v>
      </c>
      <c r="D145" s="28" t="s">
        <v>424</v>
      </c>
      <c r="E145" s="14" t="s">
        <v>56</v>
      </c>
      <c r="F145" s="45">
        <f>F146</f>
        <v>85.1</v>
      </c>
      <c r="G145" s="57"/>
      <c r="H145" s="4"/>
      <c r="I145" s="4"/>
    </row>
    <row r="146" spans="1:9" ht="25.5" x14ac:dyDescent="0.2">
      <c r="A146" s="12" t="s">
        <v>59</v>
      </c>
      <c r="B146" s="13" t="s">
        <v>62</v>
      </c>
      <c r="C146" s="13" t="s">
        <v>86</v>
      </c>
      <c r="D146" s="29" t="s">
        <v>424</v>
      </c>
      <c r="E146" s="13" t="s">
        <v>58</v>
      </c>
      <c r="F146" s="46">
        <v>85.1</v>
      </c>
      <c r="G146" s="57"/>
      <c r="H146" s="4"/>
      <c r="I146" s="4"/>
    </row>
    <row r="147" spans="1:9" ht="68.25" customHeight="1" x14ac:dyDescent="0.2">
      <c r="A147" s="33" t="s">
        <v>419</v>
      </c>
      <c r="B147" s="34" t="s">
        <v>62</v>
      </c>
      <c r="C147" s="34" t="s">
        <v>86</v>
      </c>
      <c r="D147" s="34" t="s">
        <v>327</v>
      </c>
      <c r="E147" s="34" t="s">
        <v>12</v>
      </c>
      <c r="F147" s="43">
        <f>F148</f>
        <v>0.6</v>
      </c>
      <c r="G147" s="57">
        <v>600</v>
      </c>
      <c r="H147" s="4"/>
      <c r="I147" s="4"/>
    </row>
    <row r="148" spans="1:9" s="20" customFormat="1" ht="25.5" x14ac:dyDescent="0.2">
      <c r="A148" s="33" t="s">
        <v>73</v>
      </c>
      <c r="B148" s="34" t="s">
        <v>62</v>
      </c>
      <c r="C148" s="34" t="s">
        <v>86</v>
      </c>
      <c r="D148" s="34" t="s">
        <v>328</v>
      </c>
      <c r="E148" s="34" t="s">
        <v>12</v>
      </c>
      <c r="F148" s="43">
        <f>F149</f>
        <v>0.6</v>
      </c>
      <c r="G148" s="58"/>
      <c r="H148" s="7"/>
      <c r="I148" s="7"/>
    </row>
    <row r="149" spans="1:9" ht="25.5" x14ac:dyDescent="0.2">
      <c r="A149" s="16" t="s">
        <v>307</v>
      </c>
      <c r="B149" s="17" t="s">
        <v>62</v>
      </c>
      <c r="C149" s="17" t="s">
        <v>86</v>
      </c>
      <c r="D149" s="17" t="s">
        <v>329</v>
      </c>
      <c r="E149" s="17" t="s">
        <v>12</v>
      </c>
      <c r="F149" s="47">
        <f>F150</f>
        <v>0.6</v>
      </c>
      <c r="G149" s="57"/>
      <c r="H149" s="4"/>
      <c r="I149" s="4"/>
    </row>
    <row r="150" spans="1:9" s="21" customFormat="1" ht="25.5" x14ac:dyDescent="0.2">
      <c r="A150" s="15" t="s">
        <v>57</v>
      </c>
      <c r="B150" s="14" t="s">
        <v>62</v>
      </c>
      <c r="C150" s="14" t="s">
        <v>86</v>
      </c>
      <c r="D150" s="14" t="s">
        <v>329</v>
      </c>
      <c r="E150" s="14" t="s">
        <v>56</v>
      </c>
      <c r="F150" s="45">
        <f>F151</f>
        <v>0.6</v>
      </c>
      <c r="G150" s="53"/>
    </row>
    <row r="151" spans="1:9" s="21" customFormat="1" ht="25.5" x14ac:dyDescent="0.2">
      <c r="A151" s="12" t="s">
        <v>59</v>
      </c>
      <c r="B151" s="13" t="s">
        <v>62</v>
      </c>
      <c r="C151" s="13" t="s">
        <v>86</v>
      </c>
      <c r="D151" s="13" t="s">
        <v>329</v>
      </c>
      <c r="E151" s="13" t="s">
        <v>58</v>
      </c>
      <c r="F151" s="46">
        <v>0.6</v>
      </c>
      <c r="G151" s="53"/>
    </row>
    <row r="152" spans="1:9" ht="55.5" customHeight="1" x14ac:dyDescent="0.2">
      <c r="A152" s="33" t="s">
        <v>420</v>
      </c>
      <c r="B152" s="34" t="s">
        <v>62</v>
      </c>
      <c r="C152" s="34" t="s">
        <v>86</v>
      </c>
      <c r="D152" s="34" t="s">
        <v>351</v>
      </c>
      <c r="E152" s="34" t="s">
        <v>12</v>
      </c>
      <c r="F152" s="43">
        <f>F153</f>
        <v>0.6</v>
      </c>
      <c r="G152" s="57">
        <v>600</v>
      </c>
      <c r="H152" s="4"/>
      <c r="I152" s="4"/>
    </row>
    <row r="153" spans="1:9" s="20" customFormat="1" ht="25.5" x14ac:dyDescent="0.2">
      <c r="A153" s="33" t="s">
        <v>73</v>
      </c>
      <c r="B153" s="34" t="s">
        <v>62</v>
      </c>
      <c r="C153" s="34" t="s">
        <v>86</v>
      </c>
      <c r="D153" s="34" t="s">
        <v>350</v>
      </c>
      <c r="E153" s="34" t="s">
        <v>12</v>
      </c>
      <c r="F153" s="43">
        <f>F154</f>
        <v>0.6</v>
      </c>
      <c r="G153" s="58"/>
      <c r="H153" s="7"/>
      <c r="I153" s="7"/>
    </row>
    <row r="154" spans="1:9" ht="25.5" x14ac:dyDescent="0.2">
      <c r="A154" s="16" t="s">
        <v>349</v>
      </c>
      <c r="B154" s="17" t="s">
        <v>62</v>
      </c>
      <c r="C154" s="17" t="s">
        <v>86</v>
      </c>
      <c r="D154" s="17" t="s">
        <v>348</v>
      </c>
      <c r="E154" s="17" t="s">
        <v>12</v>
      </c>
      <c r="F154" s="47">
        <f>F155</f>
        <v>0.6</v>
      </c>
      <c r="G154" s="57"/>
      <c r="H154" s="4"/>
      <c r="I154" s="4"/>
    </row>
    <row r="155" spans="1:9" s="21" customFormat="1" ht="25.5" x14ac:dyDescent="0.2">
      <c r="A155" s="15" t="s">
        <v>57</v>
      </c>
      <c r="B155" s="14" t="s">
        <v>62</v>
      </c>
      <c r="C155" s="14" t="s">
        <v>86</v>
      </c>
      <c r="D155" s="14" t="s">
        <v>348</v>
      </c>
      <c r="E155" s="14" t="s">
        <v>56</v>
      </c>
      <c r="F155" s="45">
        <f>F156</f>
        <v>0.6</v>
      </c>
      <c r="G155" s="53"/>
    </row>
    <row r="156" spans="1:9" s="21" customFormat="1" ht="25.5" x14ac:dyDescent="0.2">
      <c r="A156" s="12" t="s">
        <v>59</v>
      </c>
      <c r="B156" s="13" t="s">
        <v>62</v>
      </c>
      <c r="C156" s="13" t="s">
        <v>86</v>
      </c>
      <c r="D156" s="13" t="s">
        <v>348</v>
      </c>
      <c r="E156" s="13" t="s">
        <v>58</v>
      </c>
      <c r="F156" s="46">
        <v>0.6</v>
      </c>
      <c r="G156" s="53"/>
    </row>
    <row r="157" spans="1:9" ht="24" customHeight="1" x14ac:dyDescent="0.2">
      <c r="A157" s="33" t="s">
        <v>279</v>
      </c>
      <c r="B157" s="34" t="s">
        <v>62</v>
      </c>
      <c r="C157" s="34" t="s">
        <v>86</v>
      </c>
      <c r="D157" s="34" t="s">
        <v>309</v>
      </c>
      <c r="E157" s="34" t="s">
        <v>12</v>
      </c>
      <c r="F157" s="43">
        <f>F158</f>
        <v>54.9</v>
      </c>
      <c r="G157" s="57"/>
      <c r="H157" s="4"/>
      <c r="I157" s="4"/>
    </row>
    <row r="158" spans="1:9" s="20" customFormat="1" ht="38.25" x14ac:dyDescent="0.2">
      <c r="A158" s="33" t="s">
        <v>45</v>
      </c>
      <c r="B158" s="34" t="s">
        <v>62</v>
      </c>
      <c r="C158" s="34" t="s">
        <v>86</v>
      </c>
      <c r="D158" s="34" t="s">
        <v>310</v>
      </c>
      <c r="E158" s="34" t="s">
        <v>12</v>
      </c>
      <c r="F158" s="43">
        <f>F159</f>
        <v>54.9</v>
      </c>
      <c r="G158" s="58"/>
      <c r="H158" s="7"/>
      <c r="I158" s="7"/>
    </row>
    <row r="159" spans="1:9" ht="38.25" x14ac:dyDescent="0.2">
      <c r="A159" s="26" t="s">
        <v>87</v>
      </c>
      <c r="B159" s="17" t="s">
        <v>62</v>
      </c>
      <c r="C159" s="27" t="s">
        <v>86</v>
      </c>
      <c r="D159" s="27" t="s">
        <v>372</v>
      </c>
      <c r="E159" s="17" t="s">
        <v>12</v>
      </c>
      <c r="F159" s="47">
        <f>F160</f>
        <v>54.9</v>
      </c>
      <c r="G159" s="57">
        <v>54900</v>
      </c>
      <c r="H159" s="4"/>
      <c r="I159" s="4"/>
    </row>
    <row r="160" spans="1:9" ht="23.25" customHeight="1" x14ac:dyDescent="0.2">
      <c r="A160" s="15" t="s">
        <v>284</v>
      </c>
      <c r="B160" s="28" t="s">
        <v>62</v>
      </c>
      <c r="C160" s="28" t="s">
        <v>86</v>
      </c>
      <c r="D160" s="28" t="s">
        <v>372</v>
      </c>
      <c r="E160" s="14" t="s">
        <v>77</v>
      </c>
      <c r="F160" s="45">
        <f>F161</f>
        <v>54.9</v>
      </c>
      <c r="G160" s="55"/>
      <c r="H160" s="4"/>
      <c r="I160" s="4"/>
    </row>
    <row r="161" spans="1:9" s="20" customFormat="1" x14ac:dyDescent="0.2">
      <c r="A161" s="12" t="s">
        <v>285</v>
      </c>
      <c r="B161" s="29" t="s">
        <v>62</v>
      </c>
      <c r="C161" s="29" t="s">
        <v>86</v>
      </c>
      <c r="D161" s="29" t="s">
        <v>372</v>
      </c>
      <c r="E161" s="13" t="s">
        <v>90</v>
      </c>
      <c r="F161" s="46">
        <v>54.9</v>
      </c>
      <c r="G161" s="53"/>
      <c r="H161" s="7"/>
      <c r="I161" s="7"/>
    </row>
    <row r="162" spans="1:9" s="21" customFormat="1" ht="15.75" x14ac:dyDescent="0.25">
      <c r="A162" s="31" t="s">
        <v>21</v>
      </c>
      <c r="B162" s="32" t="s">
        <v>22</v>
      </c>
      <c r="C162" s="32" t="s">
        <v>13</v>
      </c>
      <c r="D162" s="32" t="s">
        <v>308</v>
      </c>
      <c r="E162" s="32" t="s">
        <v>12</v>
      </c>
      <c r="F162" s="41">
        <f>F163+F180+F201</f>
        <v>4667.9999999999991</v>
      </c>
      <c r="G162" s="53"/>
      <c r="H162" s="53">
        <f>G177+G191+G196+G219+G222+G228+G167+G212+G205+G208+G209</f>
        <v>4667895</v>
      </c>
    </row>
    <row r="163" spans="1:9" s="21" customFormat="1" x14ac:dyDescent="0.2">
      <c r="A163" s="18" t="s">
        <v>24</v>
      </c>
      <c r="B163" s="19" t="s">
        <v>22</v>
      </c>
      <c r="C163" s="19" t="s">
        <v>15</v>
      </c>
      <c r="D163" s="19" t="s">
        <v>308</v>
      </c>
      <c r="E163" s="19" t="s">
        <v>12</v>
      </c>
      <c r="F163" s="42">
        <f>F169+F164</f>
        <v>486.9</v>
      </c>
      <c r="G163" s="53"/>
    </row>
    <row r="164" spans="1:9" s="21" customFormat="1" ht="38.25" x14ac:dyDescent="0.2">
      <c r="A164" s="33" t="s">
        <v>414</v>
      </c>
      <c r="B164" s="34" t="s">
        <v>22</v>
      </c>
      <c r="C164" s="34" t="s">
        <v>15</v>
      </c>
      <c r="D164" s="34" t="s">
        <v>318</v>
      </c>
      <c r="E164" s="34" t="s">
        <v>12</v>
      </c>
      <c r="F164" s="43">
        <f>F165</f>
        <v>255.6</v>
      </c>
      <c r="G164" s="53"/>
    </row>
    <row r="165" spans="1:9" s="21" customFormat="1" ht="25.5" x14ac:dyDescent="0.2">
      <c r="A165" s="33" t="s">
        <v>73</v>
      </c>
      <c r="B165" s="34" t="s">
        <v>22</v>
      </c>
      <c r="C165" s="34" t="s">
        <v>15</v>
      </c>
      <c r="D165" s="34" t="s">
        <v>369</v>
      </c>
      <c r="E165" s="34" t="s">
        <v>12</v>
      </c>
      <c r="F165" s="43">
        <f>F166</f>
        <v>255.6</v>
      </c>
      <c r="G165" s="53"/>
    </row>
    <row r="166" spans="1:9" s="21" customFormat="1" ht="25.5" x14ac:dyDescent="0.2">
      <c r="A166" s="16" t="s">
        <v>287</v>
      </c>
      <c r="B166" s="17" t="s">
        <v>22</v>
      </c>
      <c r="C166" s="17" t="s">
        <v>15</v>
      </c>
      <c r="D166" s="17" t="s">
        <v>319</v>
      </c>
      <c r="E166" s="17" t="s">
        <v>12</v>
      </c>
      <c r="F166" s="47">
        <f>F167</f>
        <v>255.6</v>
      </c>
      <c r="G166" s="53"/>
    </row>
    <row r="167" spans="1:9" s="21" customFormat="1" ht="25.5" x14ac:dyDescent="0.2">
      <c r="A167" s="15" t="s">
        <v>57</v>
      </c>
      <c r="B167" s="14" t="s">
        <v>22</v>
      </c>
      <c r="C167" s="14" t="s">
        <v>15</v>
      </c>
      <c r="D167" s="14" t="s">
        <v>319</v>
      </c>
      <c r="E167" s="14" t="s">
        <v>56</v>
      </c>
      <c r="F167" s="45">
        <f>F168</f>
        <v>255.6</v>
      </c>
      <c r="G167" s="53">
        <v>255579</v>
      </c>
    </row>
    <row r="168" spans="1:9" s="21" customFormat="1" ht="25.5" x14ac:dyDescent="0.2">
      <c r="A168" s="12" t="s">
        <v>59</v>
      </c>
      <c r="B168" s="13" t="s">
        <v>22</v>
      </c>
      <c r="C168" s="13" t="s">
        <v>15</v>
      </c>
      <c r="D168" s="13" t="s">
        <v>319</v>
      </c>
      <c r="E168" s="13" t="s">
        <v>58</v>
      </c>
      <c r="F168" s="46">
        <v>255.6</v>
      </c>
      <c r="G168" s="53"/>
    </row>
    <row r="169" spans="1:9" ht="22.5" customHeight="1" x14ac:dyDescent="0.2">
      <c r="A169" s="33" t="s">
        <v>279</v>
      </c>
      <c r="B169" s="34" t="s">
        <v>22</v>
      </c>
      <c r="C169" s="34" t="s">
        <v>15</v>
      </c>
      <c r="D169" s="34" t="s">
        <v>309</v>
      </c>
      <c r="E169" s="34" t="s">
        <v>12</v>
      </c>
      <c r="F169" s="43">
        <f>F176+F170+F173</f>
        <v>231.3</v>
      </c>
      <c r="G169" s="57"/>
      <c r="H169" s="4"/>
      <c r="I169" s="4"/>
    </row>
    <row r="170" spans="1:9" ht="63.75" hidden="1" x14ac:dyDescent="0.2">
      <c r="A170" s="26" t="s">
        <v>386</v>
      </c>
      <c r="B170" s="27" t="s">
        <v>22</v>
      </c>
      <c r="C170" s="27" t="s">
        <v>15</v>
      </c>
      <c r="D170" s="27" t="s">
        <v>381</v>
      </c>
      <c r="E170" s="27" t="s">
        <v>12</v>
      </c>
      <c r="F170" s="47">
        <f>F171</f>
        <v>0</v>
      </c>
      <c r="G170" s="57"/>
      <c r="H170" s="4"/>
      <c r="I170" s="4"/>
    </row>
    <row r="171" spans="1:9" ht="25.5" hidden="1" x14ac:dyDescent="0.2">
      <c r="A171" s="36" t="s">
        <v>384</v>
      </c>
      <c r="B171" s="28" t="s">
        <v>22</v>
      </c>
      <c r="C171" s="28" t="s">
        <v>15</v>
      </c>
      <c r="D171" s="28" t="s">
        <v>381</v>
      </c>
      <c r="E171" s="28" t="s">
        <v>382</v>
      </c>
      <c r="F171" s="45">
        <f>F172</f>
        <v>0</v>
      </c>
      <c r="G171" s="57"/>
      <c r="H171" s="4"/>
      <c r="I171" s="4"/>
    </row>
    <row r="172" spans="1:9" ht="22.5" hidden="1" customHeight="1" x14ac:dyDescent="0.2">
      <c r="A172" s="35" t="s">
        <v>385</v>
      </c>
      <c r="B172" s="29" t="s">
        <v>22</v>
      </c>
      <c r="C172" s="29" t="s">
        <v>15</v>
      </c>
      <c r="D172" s="29" t="s">
        <v>381</v>
      </c>
      <c r="E172" s="29" t="s">
        <v>383</v>
      </c>
      <c r="F172" s="46">
        <v>0</v>
      </c>
      <c r="G172" s="57">
        <v>0</v>
      </c>
      <c r="H172" s="55">
        <f>G172+G175</f>
        <v>0</v>
      </c>
      <c r="I172" s="4"/>
    </row>
    <row r="173" spans="1:9" ht="38.25" hidden="1" x14ac:dyDescent="0.2">
      <c r="A173" s="26" t="s">
        <v>387</v>
      </c>
      <c r="B173" s="27" t="s">
        <v>22</v>
      </c>
      <c r="C173" s="27" t="s">
        <v>15</v>
      </c>
      <c r="D173" s="27" t="s">
        <v>381</v>
      </c>
      <c r="E173" s="27" t="s">
        <v>12</v>
      </c>
      <c r="F173" s="47">
        <f>F174</f>
        <v>0</v>
      </c>
      <c r="G173" s="57"/>
      <c r="H173" s="4"/>
      <c r="I173" s="4"/>
    </row>
    <row r="174" spans="1:9" ht="25.5" hidden="1" x14ac:dyDescent="0.2">
      <c r="A174" s="36" t="s">
        <v>384</v>
      </c>
      <c r="B174" s="28" t="s">
        <v>22</v>
      </c>
      <c r="C174" s="28" t="s">
        <v>15</v>
      </c>
      <c r="D174" s="28" t="s">
        <v>381</v>
      </c>
      <c r="E174" s="28" t="s">
        <v>382</v>
      </c>
      <c r="F174" s="45">
        <f>F175</f>
        <v>0</v>
      </c>
      <c r="G174" s="57"/>
      <c r="H174" s="4"/>
      <c r="I174" s="4"/>
    </row>
    <row r="175" spans="1:9" ht="22.5" hidden="1" customHeight="1" x14ac:dyDescent="0.2">
      <c r="A175" s="35" t="s">
        <v>385</v>
      </c>
      <c r="B175" s="29" t="s">
        <v>22</v>
      </c>
      <c r="C175" s="29" t="s">
        <v>15</v>
      </c>
      <c r="D175" s="29" t="s">
        <v>381</v>
      </c>
      <c r="E175" s="29" t="s">
        <v>383</v>
      </c>
      <c r="F175" s="46">
        <v>0</v>
      </c>
      <c r="G175" s="57">
        <v>0</v>
      </c>
      <c r="H175" s="4"/>
      <c r="I175" s="4"/>
    </row>
    <row r="176" spans="1:9" s="20" customFormat="1" ht="25.5" x14ac:dyDescent="0.2">
      <c r="A176" s="33" t="s">
        <v>73</v>
      </c>
      <c r="B176" s="34" t="s">
        <v>22</v>
      </c>
      <c r="C176" s="34" t="s">
        <v>15</v>
      </c>
      <c r="D176" s="34" t="s">
        <v>325</v>
      </c>
      <c r="E176" s="34" t="s">
        <v>12</v>
      </c>
      <c r="F176" s="43">
        <f>F177</f>
        <v>231.3</v>
      </c>
      <c r="G176" s="58"/>
      <c r="H176" s="7"/>
      <c r="I176" s="7"/>
    </row>
    <row r="177" spans="1:9" x14ac:dyDescent="0.2">
      <c r="A177" s="26" t="s">
        <v>290</v>
      </c>
      <c r="B177" s="27" t="s">
        <v>22</v>
      </c>
      <c r="C177" s="27" t="s">
        <v>15</v>
      </c>
      <c r="D177" s="27" t="s">
        <v>330</v>
      </c>
      <c r="E177" s="17" t="s">
        <v>12</v>
      </c>
      <c r="F177" s="47">
        <f>F178</f>
        <v>231.3</v>
      </c>
      <c r="G177" s="57">
        <v>231300</v>
      </c>
      <c r="H177" s="4"/>
      <c r="I177" s="4"/>
    </row>
    <row r="178" spans="1:9" ht="25.5" x14ac:dyDescent="0.2">
      <c r="A178" s="15" t="s">
        <v>57</v>
      </c>
      <c r="B178" s="28" t="s">
        <v>22</v>
      </c>
      <c r="C178" s="28" t="s">
        <v>15</v>
      </c>
      <c r="D178" s="28" t="s">
        <v>330</v>
      </c>
      <c r="E178" s="14" t="s">
        <v>56</v>
      </c>
      <c r="F178" s="45">
        <f>F179</f>
        <v>231.3</v>
      </c>
      <c r="G178" s="57"/>
      <c r="H178" s="6"/>
      <c r="I178" s="6"/>
    </row>
    <row r="179" spans="1:9" s="21" customFormat="1" ht="25.5" x14ac:dyDescent="0.2">
      <c r="A179" s="12" t="s">
        <v>59</v>
      </c>
      <c r="B179" s="29" t="s">
        <v>22</v>
      </c>
      <c r="C179" s="29" t="s">
        <v>15</v>
      </c>
      <c r="D179" s="29" t="s">
        <v>330</v>
      </c>
      <c r="E179" s="13" t="s">
        <v>58</v>
      </c>
      <c r="F179" s="46">
        <v>231.3</v>
      </c>
      <c r="G179" s="53"/>
    </row>
    <row r="180" spans="1:9" s="21" customFormat="1" hidden="1" x14ac:dyDescent="0.2">
      <c r="A180" s="18" t="s">
        <v>89</v>
      </c>
      <c r="B180" s="19" t="s">
        <v>22</v>
      </c>
      <c r="C180" s="19" t="s">
        <v>44</v>
      </c>
      <c r="D180" s="19" t="s">
        <v>308</v>
      </c>
      <c r="E180" s="19" t="s">
        <v>12</v>
      </c>
      <c r="F180" s="42">
        <f>F189+F185+F181</f>
        <v>0</v>
      </c>
      <c r="G180" s="53"/>
    </row>
    <row r="181" spans="1:9" ht="38.25" hidden="1" x14ac:dyDescent="0.2">
      <c r="A181" s="33" t="s">
        <v>300</v>
      </c>
      <c r="B181" s="34" t="s">
        <v>22</v>
      </c>
      <c r="C181" s="34" t="s">
        <v>44</v>
      </c>
      <c r="D181" s="34" t="s">
        <v>318</v>
      </c>
      <c r="E181" s="34" t="s">
        <v>12</v>
      </c>
      <c r="F181" s="43">
        <f>F182</f>
        <v>0</v>
      </c>
      <c r="G181" s="53"/>
      <c r="H181" s="4"/>
      <c r="I181" s="4"/>
    </row>
    <row r="182" spans="1:9" ht="25.5" hidden="1" x14ac:dyDescent="0.2">
      <c r="A182" s="16" t="s">
        <v>287</v>
      </c>
      <c r="B182" s="17" t="s">
        <v>22</v>
      </c>
      <c r="C182" s="17" t="s">
        <v>44</v>
      </c>
      <c r="D182" s="17" t="s">
        <v>367</v>
      </c>
      <c r="E182" s="17" t="s">
        <v>12</v>
      </c>
      <c r="F182" s="47">
        <f>F183</f>
        <v>0</v>
      </c>
      <c r="G182" s="55"/>
      <c r="H182" s="4"/>
      <c r="I182" s="4"/>
    </row>
    <row r="183" spans="1:9" s="20" customFormat="1" ht="25.5" hidden="1" x14ac:dyDescent="0.2">
      <c r="A183" s="15" t="s">
        <v>57</v>
      </c>
      <c r="B183" s="14" t="s">
        <v>22</v>
      </c>
      <c r="C183" s="14" t="s">
        <v>44</v>
      </c>
      <c r="D183" s="14" t="s">
        <v>367</v>
      </c>
      <c r="E183" s="14" t="s">
        <v>56</v>
      </c>
      <c r="F183" s="45">
        <f>F184</f>
        <v>0</v>
      </c>
      <c r="G183" s="54"/>
      <c r="H183" s="7"/>
      <c r="I183" s="7"/>
    </row>
    <row r="184" spans="1:9" ht="25.5" hidden="1" x14ac:dyDescent="0.2">
      <c r="A184" s="12" t="s">
        <v>59</v>
      </c>
      <c r="B184" s="13" t="s">
        <v>22</v>
      </c>
      <c r="C184" s="13" t="s">
        <v>44</v>
      </c>
      <c r="D184" s="13" t="s">
        <v>367</v>
      </c>
      <c r="E184" s="13" t="s">
        <v>58</v>
      </c>
      <c r="F184" s="46"/>
      <c r="G184" s="55"/>
      <c r="H184" s="4"/>
      <c r="I184" s="4"/>
    </row>
    <row r="185" spans="1:9" ht="38.25" hidden="1" x14ac:dyDescent="0.2">
      <c r="A185" s="33" t="s">
        <v>300</v>
      </c>
      <c r="B185" s="34" t="s">
        <v>22</v>
      </c>
      <c r="C185" s="34" t="s">
        <v>44</v>
      </c>
      <c r="D185" s="34" t="s">
        <v>318</v>
      </c>
      <c r="E185" s="34" t="s">
        <v>12</v>
      </c>
      <c r="F185" s="43">
        <f>F186</f>
        <v>0</v>
      </c>
      <c r="G185" s="54"/>
      <c r="H185" s="4"/>
      <c r="I185" s="4"/>
    </row>
    <row r="186" spans="1:9" ht="51" hidden="1" x14ac:dyDescent="0.2">
      <c r="A186" s="16" t="s">
        <v>366</v>
      </c>
      <c r="B186" s="17" t="s">
        <v>22</v>
      </c>
      <c r="C186" s="17" t="s">
        <v>44</v>
      </c>
      <c r="D186" s="17" t="s">
        <v>365</v>
      </c>
      <c r="E186" s="17" t="s">
        <v>12</v>
      </c>
      <c r="F186" s="47">
        <f>F187</f>
        <v>0</v>
      </c>
      <c r="G186" s="55"/>
      <c r="H186" s="4"/>
      <c r="I186" s="4"/>
    </row>
    <row r="187" spans="1:9" s="20" customFormat="1" ht="25.5" hidden="1" x14ac:dyDescent="0.2">
      <c r="A187" s="15" t="s">
        <v>57</v>
      </c>
      <c r="B187" s="14" t="s">
        <v>22</v>
      </c>
      <c r="C187" s="14" t="s">
        <v>44</v>
      </c>
      <c r="D187" s="14" t="s">
        <v>365</v>
      </c>
      <c r="E187" s="14" t="s">
        <v>56</v>
      </c>
      <c r="F187" s="45">
        <f>F188</f>
        <v>0</v>
      </c>
      <c r="G187" s="54"/>
      <c r="H187" s="7"/>
      <c r="I187" s="7"/>
    </row>
    <row r="188" spans="1:9" ht="25.5" hidden="1" x14ac:dyDescent="0.2">
      <c r="A188" s="12" t="s">
        <v>59</v>
      </c>
      <c r="B188" s="13" t="s">
        <v>22</v>
      </c>
      <c r="C188" s="13" t="s">
        <v>44</v>
      </c>
      <c r="D188" s="13" t="s">
        <v>365</v>
      </c>
      <c r="E188" s="13" t="s">
        <v>58</v>
      </c>
      <c r="F188" s="46"/>
      <c r="G188" s="55"/>
      <c r="H188" s="4"/>
      <c r="I188" s="4"/>
    </row>
    <row r="189" spans="1:9" ht="22.5" hidden="1" customHeight="1" x14ac:dyDescent="0.2">
      <c r="A189" s="33" t="s">
        <v>279</v>
      </c>
      <c r="B189" s="34" t="s">
        <v>22</v>
      </c>
      <c r="C189" s="34" t="s">
        <v>44</v>
      </c>
      <c r="D189" s="34" t="s">
        <v>309</v>
      </c>
      <c r="E189" s="34" t="s">
        <v>12</v>
      </c>
      <c r="F189" s="43">
        <f>F197+F190</f>
        <v>0</v>
      </c>
      <c r="G189" s="55"/>
      <c r="H189" s="4"/>
      <c r="I189" s="4"/>
    </row>
    <row r="190" spans="1:9" ht="41.25" hidden="1" customHeight="1" x14ac:dyDescent="0.2">
      <c r="A190" s="33" t="s">
        <v>45</v>
      </c>
      <c r="B190" s="34" t="s">
        <v>22</v>
      </c>
      <c r="C190" s="34" t="s">
        <v>44</v>
      </c>
      <c r="D190" s="34" t="s">
        <v>310</v>
      </c>
      <c r="E190" s="34" t="s">
        <v>12</v>
      </c>
      <c r="F190" s="43">
        <f>F191+F194</f>
        <v>0</v>
      </c>
      <c r="G190" s="55"/>
      <c r="H190" s="4"/>
      <c r="I190" s="4"/>
    </row>
    <row r="191" spans="1:9" ht="38.25" hidden="1" x14ac:dyDescent="0.2">
      <c r="A191" s="16" t="s">
        <v>283</v>
      </c>
      <c r="B191" s="17" t="s">
        <v>22</v>
      </c>
      <c r="C191" s="17" t="s">
        <v>44</v>
      </c>
      <c r="D191" s="17" t="s">
        <v>313</v>
      </c>
      <c r="E191" s="17" t="s">
        <v>12</v>
      </c>
      <c r="F191" s="44">
        <f>F192</f>
        <v>0</v>
      </c>
      <c r="G191" s="55">
        <v>0</v>
      </c>
      <c r="H191" s="4"/>
      <c r="I191" s="4"/>
    </row>
    <row r="192" spans="1:9" s="20" customFormat="1" hidden="1" x14ac:dyDescent="0.2">
      <c r="A192" s="15" t="s">
        <v>284</v>
      </c>
      <c r="B192" s="14" t="s">
        <v>22</v>
      </c>
      <c r="C192" s="14" t="s">
        <v>44</v>
      </c>
      <c r="D192" s="14" t="s">
        <v>313</v>
      </c>
      <c r="E192" s="14" t="s">
        <v>77</v>
      </c>
      <c r="F192" s="45">
        <f>F193</f>
        <v>0</v>
      </c>
      <c r="G192" s="54"/>
      <c r="H192" s="7"/>
      <c r="I192" s="7"/>
    </row>
    <row r="193" spans="1:9" s="20" customFormat="1" hidden="1" x14ac:dyDescent="0.2">
      <c r="A193" s="12" t="s">
        <v>285</v>
      </c>
      <c r="B193" s="13" t="s">
        <v>22</v>
      </c>
      <c r="C193" s="13" t="s">
        <v>44</v>
      </c>
      <c r="D193" s="13" t="s">
        <v>313</v>
      </c>
      <c r="E193" s="13" t="s">
        <v>90</v>
      </c>
      <c r="F193" s="46">
        <v>0</v>
      </c>
      <c r="G193" s="54"/>
      <c r="H193" s="7"/>
      <c r="I193" s="7"/>
    </row>
    <row r="194" spans="1:9" ht="25.5" hidden="1" x14ac:dyDescent="0.2">
      <c r="A194" s="16" t="s">
        <v>289</v>
      </c>
      <c r="B194" s="17" t="s">
        <v>22</v>
      </c>
      <c r="C194" s="17" t="s">
        <v>44</v>
      </c>
      <c r="D194" s="17" t="s">
        <v>314</v>
      </c>
      <c r="E194" s="17" t="s">
        <v>12</v>
      </c>
      <c r="F194" s="44">
        <f>F195</f>
        <v>0</v>
      </c>
      <c r="G194" s="55"/>
      <c r="H194" s="4"/>
      <c r="I194" s="4"/>
    </row>
    <row r="195" spans="1:9" hidden="1" x14ac:dyDescent="0.2">
      <c r="A195" s="15" t="s">
        <v>284</v>
      </c>
      <c r="B195" s="14" t="s">
        <v>22</v>
      </c>
      <c r="C195" s="14" t="s">
        <v>44</v>
      </c>
      <c r="D195" s="14" t="s">
        <v>314</v>
      </c>
      <c r="E195" s="14" t="s">
        <v>77</v>
      </c>
      <c r="F195" s="45">
        <f>F196</f>
        <v>0</v>
      </c>
      <c r="G195" s="55"/>
      <c r="H195" s="4"/>
      <c r="I195" s="4"/>
    </row>
    <row r="196" spans="1:9" s="21" customFormat="1" hidden="1" x14ac:dyDescent="0.2">
      <c r="A196" s="12" t="s">
        <v>285</v>
      </c>
      <c r="B196" s="13" t="s">
        <v>22</v>
      </c>
      <c r="C196" s="13" t="s">
        <v>44</v>
      </c>
      <c r="D196" s="13" t="s">
        <v>314</v>
      </c>
      <c r="E196" s="13" t="s">
        <v>90</v>
      </c>
      <c r="F196" s="46">
        <v>0</v>
      </c>
      <c r="G196" s="53">
        <v>0</v>
      </c>
    </row>
    <row r="197" spans="1:9" s="20" customFormat="1" ht="25.5" hidden="1" x14ac:dyDescent="0.2">
      <c r="A197" s="33" t="s">
        <v>73</v>
      </c>
      <c r="B197" s="34" t="s">
        <v>22</v>
      </c>
      <c r="C197" s="34" t="s">
        <v>44</v>
      </c>
      <c r="D197" s="34" t="s">
        <v>325</v>
      </c>
      <c r="E197" s="34" t="s">
        <v>12</v>
      </c>
      <c r="F197" s="43">
        <f>F198</f>
        <v>0</v>
      </c>
      <c r="G197" s="54"/>
      <c r="H197" s="7"/>
      <c r="I197" s="7"/>
    </row>
    <row r="198" spans="1:9" hidden="1" x14ac:dyDescent="0.2">
      <c r="A198" s="26" t="s">
        <v>291</v>
      </c>
      <c r="B198" s="27" t="s">
        <v>22</v>
      </c>
      <c r="C198" s="27" t="s">
        <v>44</v>
      </c>
      <c r="D198" s="27" t="s">
        <v>331</v>
      </c>
      <c r="E198" s="17" t="s">
        <v>12</v>
      </c>
      <c r="F198" s="47">
        <f>F199</f>
        <v>0</v>
      </c>
      <c r="G198" s="55">
        <v>0</v>
      </c>
      <c r="H198" s="4"/>
      <c r="I198" s="4"/>
    </row>
    <row r="199" spans="1:9" ht="25.5" hidden="1" x14ac:dyDescent="0.2">
      <c r="A199" s="15" t="s">
        <v>57</v>
      </c>
      <c r="B199" s="28" t="s">
        <v>22</v>
      </c>
      <c r="C199" s="28" t="s">
        <v>44</v>
      </c>
      <c r="D199" s="28" t="s">
        <v>331</v>
      </c>
      <c r="E199" s="14" t="s">
        <v>56</v>
      </c>
      <c r="F199" s="45">
        <f>F200</f>
        <v>0</v>
      </c>
      <c r="G199" s="52"/>
      <c r="H199" s="6"/>
      <c r="I199" s="6"/>
    </row>
    <row r="200" spans="1:9" s="21" customFormat="1" ht="25.5" hidden="1" x14ac:dyDescent="0.2">
      <c r="A200" s="12" t="s">
        <v>59</v>
      </c>
      <c r="B200" s="29" t="s">
        <v>22</v>
      </c>
      <c r="C200" s="29" t="s">
        <v>44</v>
      </c>
      <c r="D200" s="29" t="s">
        <v>331</v>
      </c>
      <c r="E200" s="13" t="s">
        <v>58</v>
      </c>
      <c r="F200" s="46">
        <v>0</v>
      </c>
      <c r="G200" s="53"/>
    </row>
    <row r="201" spans="1:9" ht="21" customHeight="1" x14ac:dyDescent="0.2">
      <c r="A201" s="18" t="s">
        <v>292</v>
      </c>
      <c r="B201" s="19" t="s">
        <v>22</v>
      </c>
      <c r="C201" s="19" t="s">
        <v>51</v>
      </c>
      <c r="D201" s="19" t="s">
        <v>308</v>
      </c>
      <c r="E201" s="19" t="s">
        <v>12</v>
      </c>
      <c r="F201" s="42">
        <f>F202+F231</f>
        <v>4181.0999999999995</v>
      </c>
      <c r="G201" s="55"/>
      <c r="H201" s="4"/>
      <c r="I201" s="4"/>
    </row>
    <row r="202" spans="1:9" s="20" customFormat="1" ht="38.25" x14ac:dyDescent="0.2">
      <c r="A202" s="33" t="s">
        <v>301</v>
      </c>
      <c r="B202" s="34" t="s">
        <v>22</v>
      </c>
      <c r="C202" s="34" t="s">
        <v>51</v>
      </c>
      <c r="D202" s="34" t="s">
        <v>332</v>
      </c>
      <c r="E202" s="34" t="s">
        <v>12</v>
      </c>
      <c r="F202" s="43">
        <f>F212+F218+F215+F203+F206+F209</f>
        <v>4181.0999999999995</v>
      </c>
      <c r="G202" s="54"/>
      <c r="H202" s="7"/>
      <c r="I202" s="7"/>
    </row>
    <row r="203" spans="1:9" s="20" customFormat="1" ht="38.25" x14ac:dyDescent="0.2">
      <c r="A203" s="26" t="s">
        <v>428</v>
      </c>
      <c r="B203" s="27" t="s">
        <v>22</v>
      </c>
      <c r="C203" s="27" t="s">
        <v>51</v>
      </c>
      <c r="D203" s="27" t="s">
        <v>430</v>
      </c>
      <c r="E203" s="17" t="s">
        <v>12</v>
      </c>
      <c r="F203" s="48">
        <f>F204</f>
        <v>406.1</v>
      </c>
      <c r="G203" s="54"/>
      <c r="H203" s="7"/>
      <c r="I203" s="7"/>
    </row>
    <row r="204" spans="1:9" s="20" customFormat="1" ht="25.5" x14ac:dyDescent="0.2">
      <c r="A204" s="15" t="s">
        <v>57</v>
      </c>
      <c r="B204" s="28" t="s">
        <v>22</v>
      </c>
      <c r="C204" s="28" t="s">
        <v>51</v>
      </c>
      <c r="D204" s="28" t="s">
        <v>430</v>
      </c>
      <c r="E204" s="14" t="s">
        <v>56</v>
      </c>
      <c r="F204" s="45">
        <f>F205</f>
        <v>406.1</v>
      </c>
      <c r="G204" s="54"/>
      <c r="H204" s="7"/>
      <c r="I204" s="7"/>
    </row>
    <row r="205" spans="1:9" s="20" customFormat="1" ht="25.5" x14ac:dyDescent="0.2">
      <c r="A205" s="12" t="s">
        <v>59</v>
      </c>
      <c r="B205" s="29" t="s">
        <v>22</v>
      </c>
      <c r="C205" s="29" t="s">
        <v>51</v>
      </c>
      <c r="D205" s="29" t="s">
        <v>430</v>
      </c>
      <c r="E205" s="13" t="s">
        <v>58</v>
      </c>
      <c r="F205" s="49">
        <v>406.1</v>
      </c>
      <c r="G205" s="54">
        <v>406100</v>
      </c>
      <c r="H205" s="7"/>
      <c r="I205" s="7"/>
    </row>
    <row r="206" spans="1:9" s="20" customFormat="1" ht="38.25" x14ac:dyDescent="0.2">
      <c r="A206" s="26" t="s">
        <v>429</v>
      </c>
      <c r="B206" s="27" t="s">
        <v>22</v>
      </c>
      <c r="C206" s="27" t="s">
        <v>51</v>
      </c>
      <c r="D206" s="27" t="s">
        <v>431</v>
      </c>
      <c r="E206" s="17" t="s">
        <v>12</v>
      </c>
      <c r="F206" s="48">
        <f>F207</f>
        <v>406.1</v>
      </c>
      <c r="G206" s="54"/>
      <c r="H206" s="7"/>
      <c r="I206" s="7"/>
    </row>
    <row r="207" spans="1:9" s="20" customFormat="1" ht="25.5" x14ac:dyDescent="0.2">
      <c r="A207" s="15" t="s">
        <v>57</v>
      </c>
      <c r="B207" s="28" t="s">
        <v>22</v>
      </c>
      <c r="C207" s="28" t="s">
        <v>51</v>
      </c>
      <c r="D207" s="28" t="s">
        <v>431</v>
      </c>
      <c r="E207" s="14" t="s">
        <v>56</v>
      </c>
      <c r="F207" s="45">
        <f>F208</f>
        <v>406.1</v>
      </c>
      <c r="G207" s="54"/>
      <c r="H207" s="7"/>
      <c r="I207" s="7"/>
    </row>
    <row r="208" spans="1:9" s="20" customFormat="1" ht="25.5" x14ac:dyDescent="0.2">
      <c r="A208" s="12" t="s">
        <v>59</v>
      </c>
      <c r="B208" s="29" t="s">
        <v>22</v>
      </c>
      <c r="C208" s="29" t="s">
        <v>51</v>
      </c>
      <c r="D208" s="29" t="s">
        <v>431</v>
      </c>
      <c r="E208" s="13" t="s">
        <v>58</v>
      </c>
      <c r="F208" s="49">
        <v>406.1</v>
      </c>
      <c r="G208" s="54">
        <v>406100</v>
      </c>
      <c r="H208" s="7"/>
      <c r="I208" s="7"/>
    </row>
    <row r="209" spans="1:14" s="20" customFormat="1" ht="51" x14ac:dyDescent="0.2">
      <c r="A209" s="26" t="s">
        <v>434</v>
      </c>
      <c r="B209" s="27" t="s">
        <v>22</v>
      </c>
      <c r="C209" s="27" t="s">
        <v>51</v>
      </c>
      <c r="D209" s="27" t="s">
        <v>438</v>
      </c>
      <c r="E209" s="17" t="s">
        <v>12</v>
      </c>
      <c r="F209" s="48">
        <f>F210</f>
        <v>640</v>
      </c>
      <c r="G209" s="54">
        <v>640000</v>
      </c>
      <c r="H209" s="7"/>
      <c r="I209" s="7"/>
    </row>
    <row r="210" spans="1:14" s="20" customFormat="1" ht="25.5" x14ac:dyDescent="0.2">
      <c r="A210" s="15" t="s">
        <v>57</v>
      </c>
      <c r="B210" s="28" t="s">
        <v>22</v>
      </c>
      <c r="C210" s="28" t="s">
        <v>51</v>
      </c>
      <c r="D210" s="28" t="s">
        <v>438</v>
      </c>
      <c r="E210" s="14" t="s">
        <v>56</v>
      </c>
      <c r="F210" s="45">
        <f>F211</f>
        <v>640</v>
      </c>
      <c r="G210" s="54"/>
      <c r="H210" s="7"/>
      <c r="I210" s="7"/>
    </row>
    <row r="211" spans="1:14" s="20" customFormat="1" ht="25.5" x14ac:dyDescent="0.2">
      <c r="A211" s="12" t="s">
        <v>59</v>
      </c>
      <c r="B211" s="29" t="s">
        <v>22</v>
      </c>
      <c r="C211" s="29" t="s">
        <v>51</v>
      </c>
      <c r="D211" s="29" t="s">
        <v>438</v>
      </c>
      <c r="E211" s="13" t="s">
        <v>58</v>
      </c>
      <c r="F211" s="49">
        <v>640</v>
      </c>
      <c r="G211" s="54"/>
      <c r="H211" s="7"/>
      <c r="I211" s="7"/>
    </row>
    <row r="212" spans="1:14" ht="63.75" x14ac:dyDescent="0.2">
      <c r="A212" s="26" t="s">
        <v>370</v>
      </c>
      <c r="B212" s="27" t="s">
        <v>22</v>
      </c>
      <c r="C212" s="27" t="s">
        <v>51</v>
      </c>
      <c r="D212" s="27" t="s">
        <v>439</v>
      </c>
      <c r="E212" s="17" t="s">
        <v>12</v>
      </c>
      <c r="F212" s="48">
        <f>F213</f>
        <v>396.2</v>
      </c>
      <c r="G212" s="57">
        <v>396182</v>
      </c>
      <c r="H212" s="4"/>
      <c r="I212" s="4"/>
      <c r="J212" s="75"/>
      <c r="K212" s="75"/>
      <c r="L212" s="75"/>
      <c r="M212" s="75"/>
      <c r="N212" s="75"/>
    </row>
    <row r="213" spans="1:14" s="21" customFormat="1" ht="25.5" x14ac:dyDescent="0.2">
      <c r="A213" s="15" t="s">
        <v>57</v>
      </c>
      <c r="B213" s="28" t="s">
        <v>22</v>
      </c>
      <c r="C213" s="28" t="s">
        <v>51</v>
      </c>
      <c r="D213" s="28" t="s">
        <v>439</v>
      </c>
      <c r="E213" s="14" t="s">
        <v>56</v>
      </c>
      <c r="F213" s="45">
        <f>F214</f>
        <v>396.2</v>
      </c>
      <c r="G213" s="53"/>
    </row>
    <row r="214" spans="1:14" ht="24.75" customHeight="1" x14ac:dyDescent="0.2">
      <c r="A214" s="12" t="s">
        <v>59</v>
      </c>
      <c r="B214" s="29" t="s">
        <v>22</v>
      </c>
      <c r="C214" s="29" t="s">
        <v>51</v>
      </c>
      <c r="D214" s="29" t="s">
        <v>439</v>
      </c>
      <c r="E214" s="13" t="s">
        <v>58</v>
      </c>
      <c r="F214" s="49">
        <v>396.2</v>
      </c>
      <c r="G214" s="57"/>
      <c r="H214" s="4"/>
      <c r="I214" s="4"/>
    </row>
    <row r="215" spans="1:14" ht="38.25" hidden="1" x14ac:dyDescent="0.2">
      <c r="A215" s="26" t="s">
        <v>389</v>
      </c>
      <c r="B215" s="27" t="s">
        <v>22</v>
      </c>
      <c r="C215" s="27" t="s">
        <v>51</v>
      </c>
      <c r="D215" s="27" t="s">
        <v>388</v>
      </c>
      <c r="E215" s="17" t="s">
        <v>12</v>
      </c>
      <c r="F215" s="48">
        <f>F216</f>
        <v>0</v>
      </c>
      <c r="G215" s="57">
        <v>0</v>
      </c>
      <c r="H215" s="4"/>
      <c r="I215" s="4"/>
    </row>
    <row r="216" spans="1:14" ht="24.75" hidden="1" customHeight="1" x14ac:dyDescent="0.2">
      <c r="A216" s="15" t="s">
        <v>57</v>
      </c>
      <c r="B216" s="28" t="s">
        <v>22</v>
      </c>
      <c r="C216" s="28" t="s">
        <v>51</v>
      </c>
      <c r="D216" s="28" t="s">
        <v>388</v>
      </c>
      <c r="E216" s="14" t="s">
        <v>56</v>
      </c>
      <c r="F216" s="45">
        <f>F217</f>
        <v>0</v>
      </c>
      <c r="G216" s="57"/>
      <c r="H216" s="4"/>
      <c r="I216" s="4"/>
    </row>
    <row r="217" spans="1:14" ht="24.75" hidden="1" customHeight="1" x14ac:dyDescent="0.2">
      <c r="A217" s="12" t="s">
        <v>59</v>
      </c>
      <c r="B217" s="29" t="s">
        <v>22</v>
      </c>
      <c r="C217" s="29" t="s">
        <v>51</v>
      </c>
      <c r="D217" s="29" t="s">
        <v>388</v>
      </c>
      <c r="E217" s="13" t="s">
        <v>58</v>
      </c>
      <c r="F217" s="49">
        <v>0</v>
      </c>
      <c r="G217" s="57"/>
      <c r="H217" s="4"/>
      <c r="I217" s="4"/>
    </row>
    <row r="218" spans="1:14" s="20" customFormat="1" ht="25.5" x14ac:dyDescent="0.2">
      <c r="A218" s="33" t="s">
        <v>73</v>
      </c>
      <c r="B218" s="34" t="s">
        <v>22</v>
      </c>
      <c r="C218" s="34" t="s">
        <v>51</v>
      </c>
      <c r="D218" s="34" t="s">
        <v>333</v>
      </c>
      <c r="E218" s="34" t="s">
        <v>12</v>
      </c>
      <c r="F218" s="43">
        <f>F219+F222+F228+F225</f>
        <v>2332.6999999999998</v>
      </c>
      <c r="G218" s="54"/>
      <c r="H218" s="7"/>
      <c r="I218" s="7"/>
    </row>
    <row r="219" spans="1:14" ht="25.5" x14ac:dyDescent="0.2">
      <c r="A219" s="26" t="s">
        <v>293</v>
      </c>
      <c r="B219" s="27" t="s">
        <v>22</v>
      </c>
      <c r="C219" s="27" t="s">
        <v>51</v>
      </c>
      <c r="D219" s="27" t="s">
        <v>334</v>
      </c>
      <c r="E219" s="17" t="s">
        <v>12</v>
      </c>
      <c r="F219" s="47">
        <f>F220</f>
        <v>886.6</v>
      </c>
      <c r="G219" s="55">
        <v>886558</v>
      </c>
      <c r="H219" s="4"/>
      <c r="I219" s="4"/>
    </row>
    <row r="220" spans="1:14" ht="24.75" customHeight="1" x14ac:dyDescent="0.2">
      <c r="A220" s="15" t="s">
        <v>57</v>
      </c>
      <c r="B220" s="28" t="s">
        <v>22</v>
      </c>
      <c r="C220" s="28" t="s">
        <v>51</v>
      </c>
      <c r="D220" s="28" t="s">
        <v>334</v>
      </c>
      <c r="E220" s="14" t="s">
        <v>56</v>
      </c>
      <c r="F220" s="45">
        <f>F221</f>
        <v>886.6</v>
      </c>
      <c r="G220" s="55"/>
      <c r="H220" s="4"/>
      <c r="I220" s="4"/>
    </row>
    <row r="221" spans="1:14" s="20" customFormat="1" ht="25.5" x14ac:dyDescent="0.2">
      <c r="A221" s="12" t="s">
        <v>59</v>
      </c>
      <c r="B221" s="29" t="s">
        <v>22</v>
      </c>
      <c r="C221" s="29" t="s">
        <v>51</v>
      </c>
      <c r="D221" s="29" t="s">
        <v>334</v>
      </c>
      <c r="E221" s="13" t="s">
        <v>58</v>
      </c>
      <c r="F221" s="46">
        <v>886.6</v>
      </c>
      <c r="G221" s="53"/>
      <c r="H221" s="7"/>
      <c r="I221" s="7"/>
    </row>
    <row r="222" spans="1:14" ht="25.5" x14ac:dyDescent="0.2">
      <c r="A222" s="26" t="s">
        <v>294</v>
      </c>
      <c r="B222" s="27" t="s">
        <v>22</v>
      </c>
      <c r="C222" s="27" t="s">
        <v>51</v>
      </c>
      <c r="D222" s="27" t="s">
        <v>335</v>
      </c>
      <c r="E222" s="17" t="s">
        <v>12</v>
      </c>
      <c r="F222" s="47">
        <f>F223</f>
        <v>64.8</v>
      </c>
      <c r="G222" s="53">
        <v>64800</v>
      </c>
      <c r="H222" s="4"/>
      <c r="I222" s="4"/>
    </row>
    <row r="223" spans="1:14" ht="24.75" customHeight="1" x14ac:dyDescent="0.2">
      <c r="A223" s="15" t="s">
        <v>57</v>
      </c>
      <c r="B223" s="28" t="s">
        <v>22</v>
      </c>
      <c r="C223" s="28" t="s">
        <v>51</v>
      </c>
      <c r="D223" s="28" t="s">
        <v>335</v>
      </c>
      <c r="E223" s="14" t="s">
        <v>56</v>
      </c>
      <c r="F223" s="45">
        <f>F224</f>
        <v>64.8</v>
      </c>
      <c r="G223" s="55"/>
      <c r="H223" s="4"/>
      <c r="I223" s="4"/>
    </row>
    <row r="224" spans="1:14" s="20" customFormat="1" ht="25.5" x14ac:dyDescent="0.2">
      <c r="A224" s="12" t="s">
        <v>59</v>
      </c>
      <c r="B224" s="29" t="s">
        <v>22</v>
      </c>
      <c r="C224" s="29" t="s">
        <v>51</v>
      </c>
      <c r="D224" s="29" t="s">
        <v>335</v>
      </c>
      <c r="E224" s="13" t="s">
        <v>58</v>
      </c>
      <c r="F224" s="46">
        <v>64.8</v>
      </c>
      <c r="G224" s="54"/>
      <c r="H224" s="7"/>
      <c r="I224" s="7"/>
    </row>
    <row r="225" spans="1:9" s="20" customFormat="1" ht="63.75" hidden="1" x14ac:dyDescent="0.2">
      <c r="A225" s="26" t="s">
        <v>370</v>
      </c>
      <c r="B225" s="27" t="s">
        <v>22</v>
      </c>
      <c r="C225" s="27" t="s">
        <v>51</v>
      </c>
      <c r="D225" s="27" t="s">
        <v>403</v>
      </c>
      <c r="E225" s="17" t="s">
        <v>12</v>
      </c>
      <c r="F225" s="47">
        <f>F226</f>
        <v>0</v>
      </c>
      <c r="G225" s="54">
        <v>0</v>
      </c>
      <c r="H225" s="7"/>
      <c r="I225" s="7"/>
    </row>
    <row r="226" spans="1:9" s="20" customFormat="1" ht="25.5" hidden="1" x14ac:dyDescent="0.2">
      <c r="A226" s="15" t="s">
        <v>57</v>
      </c>
      <c r="B226" s="28" t="s">
        <v>22</v>
      </c>
      <c r="C226" s="28" t="s">
        <v>51</v>
      </c>
      <c r="D226" s="28" t="s">
        <v>403</v>
      </c>
      <c r="E226" s="14" t="s">
        <v>56</v>
      </c>
      <c r="F226" s="45">
        <f>F227</f>
        <v>0</v>
      </c>
      <c r="G226" s="54"/>
      <c r="H226" s="7"/>
      <c r="I226" s="7"/>
    </row>
    <row r="227" spans="1:9" s="20" customFormat="1" ht="25.5" hidden="1" x14ac:dyDescent="0.2">
      <c r="A227" s="12" t="s">
        <v>59</v>
      </c>
      <c r="B227" s="29" t="s">
        <v>22</v>
      </c>
      <c r="C227" s="29" t="s">
        <v>51</v>
      </c>
      <c r="D227" s="29" t="s">
        <v>403</v>
      </c>
      <c r="E227" s="13" t="s">
        <v>58</v>
      </c>
      <c r="F227" s="46">
        <v>0</v>
      </c>
      <c r="G227" s="54"/>
      <c r="H227" s="7"/>
      <c r="I227" s="7"/>
    </row>
    <row r="228" spans="1:9" x14ac:dyDescent="0.2">
      <c r="A228" s="26" t="s">
        <v>347</v>
      </c>
      <c r="B228" s="27" t="s">
        <v>22</v>
      </c>
      <c r="C228" s="27" t="s">
        <v>51</v>
      </c>
      <c r="D228" s="27" t="s">
        <v>336</v>
      </c>
      <c r="E228" s="17" t="s">
        <v>12</v>
      </c>
      <c r="F228" s="47">
        <f>F229</f>
        <v>1381.3</v>
      </c>
      <c r="G228" s="55">
        <v>1381276</v>
      </c>
      <c r="H228" s="4"/>
      <c r="I228" s="4"/>
    </row>
    <row r="229" spans="1:9" s="25" customFormat="1" ht="37.5" customHeight="1" x14ac:dyDescent="0.25">
      <c r="A229" s="36" t="s">
        <v>57</v>
      </c>
      <c r="B229" s="28" t="s">
        <v>22</v>
      </c>
      <c r="C229" s="28" t="s">
        <v>51</v>
      </c>
      <c r="D229" s="28" t="s">
        <v>336</v>
      </c>
      <c r="E229" s="14" t="s">
        <v>56</v>
      </c>
      <c r="F229" s="45">
        <f>F230</f>
        <v>1381.3</v>
      </c>
      <c r="G229" s="56"/>
      <c r="H229" s="24"/>
      <c r="I229" s="24"/>
    </row>
    <row r="230" spans="1:9" ht="25.5" x14ac:dyDescent="0.2">
      <c r="A230" s="35" t="s">
        <v>59</v>
      </c>
      <c r="B230" s="29" t="s">
        <v>22</v>
      </c>
      <c r="C230" s="29" t="s">
        <v>51</v>
      </c>
      <c r="D230" s="29" t="s">
        <v>336</v>
      </c>
      <c r="E230" s="13" t="s">
        <v>58</v>
      </c>
      <c r="F230" s="46">
        <v>1381.3</v>
      </c>
      <c r="G230" s="53"/>
      <c r="H230" s="6"/>
      <c r="I230" s="6"/>
    </row>
    <row r="231" spans="1:9" ht="38.25" hidden="1" x14ac:dyDescent="0.2">
      <c r="A231" s="33" t="s">
        <v>378</v>
      </c>
      <c r="B231" s="34" t="s">
        <v>22</v>
      </c>
      <c r="C231" s="34" t="s">
        <v>51</v>
      </c>
      <c r="D231" s="34" t="s">
        <v>377</v>
      </c>
      <c r="E231" s="34" t="s">
        <v>12</v>
      </c>
      <c r="F231" s="43">
        <f>F232</f>
        <v>0</v>
      </c>
      <c r="G231" s="53">
        <v>0</v>
      </c>
      <c r="H231" s="6"/>
      <c r="I231" s="6"/>
    </row>
    <row r="232" spans="1:9" ht="27.75" hidden="1" customHeight="1" x14ac:dyDescent="0.2">
      <c r="A232" s="26" t="s">
        <v>379</v>
      </c>
      <c r="B232" s="27" t="s">
        <v>22</v>
      </c>
      <c r="C232" s="27" t="s">
        <v>51</v>
      </c>
      <c r="D232" s="27" t="s">
        <v>380</v>
      </c>
      <c r="E232" s="17" t="s">
        <v>12</v>
      </c>
      <c r="F232" s="48">
        <f>F233</f>
        <v>0</v>
      </c>
      <c r="G232" s="53"/>
      <c r="H232" s="6"/>
      <c r="I232" s="6"/>
    </row>
    <row r="233" spans="1:9" ht="25.5" hidden="1" x14ac:dyDescent="0.2">
      <c r="A233" s="15" t="s">
        <v>57</v>
      </c>
      <c r="B233" s="28" t="s">
        <v>22</v>
      </c>
      <c r="C233" s="28" t="s">
        <v>51</v>
      </c>
      <c r="D233" s="28" t="s">
        <v>380</v>
      </c>
      <c r="E233" s="14" t="s">
        <v>56</v>
      </c>
      <c r="F233" s="45">
        <f>F234</f>
        <v>0</v>
      </c>
      <c r="G233" s="53"/>
      <c r="H233" s="6"/>
      <c r="I233" s="6"/>
    </row>
    <row r="234" spans="1:9" ht="25.5" hidden="1" x14ac:dyDescent="0.2">
      <c r="A234" s="12" t="s">
        <v>59</v>
      </c>
      <c r="B234" s="29" t="s">
        <v>22</v>
      </c>
      <c r="C234" s="29" t="s">
        <v>51</v>
      </c>
      <c r="D234" s="29" t="s">
        <v>380</v>
      </c>
      <c r="E234" s="13" t="s">
        <v>58</v>
      </c>
      <c r="F234" s="49">
        <v>0</v>
      </c>
      <c r="G234" s="53"/>
      <c r="H234" s="6"/>
      <c r="I234" s="6"/>
    </row>
    <row r="235" spans="1:9" ht="15.75" x14ac:dyDescent="0.25">
      <c r="A235" s="31" t="s">
        <v>390</v>
      </c>
      <c r="B235" s="32" t="s">
        <v>91</v>
      </c>
      <c r="C235" s="32" t="s">
        <v>13</v>
      </c>
      <c r="D235" s="32" t="s">
        <v>308</v>
      </c>
      <c r="E235" s="32" t="s">
        <v>12</v>
      </c>
      <c r="F235" s="41">
        <f>F236+F248</f>
        <v>1547.2</v>
      </c>
      <c r="G235" s="53">
        <f>G238+G241+G244+G252+G255</f>
        <v>1547244</v>
      </c>
      <c r="H235" s="6"/>
      <c r="I235" s="6"/>
    </row>
    <row r="236" spans="1:9" ht="25.5" x14ac:dyDescent="0.2">
      <c r="A236" s="18" t="s">
        <v>391</v>
      </c>
      <c r="B236" s="19" t="s">
        <v>91</v>
      </c>
      <c r="C236" s="19" t="s">
        <v>22</v>
      </c>
      <c r="D236" s="19" t="s">
        <v>308</v>
      </c>
      <c r="E236" s="19" t="s">
        <v>12</v>
      </c>
      <c r="F236" s="42">
        <f>F237</f>
        <v>30.400000000000002</v>
      </c>
      <c r="G236" s="53"/>
      <c r="H236" s="6"/>
      <c r="I236" s="6"/>
    </row>
    <row r="237" spans="1:9" ht="25.5" x14ac:dyDescent="0.2">
      <c r="A237" s="33" t="s">
        <v>303</v>
      </c>
      <c r="B237" s="29" t="s">
        <v>91</v>
      </c>
      <c r="C237" s="29" t="s">
        <v>22</v>
      </c>
      <c r="D237" s="29" t="s">
        <v>344</v>
      </c>
      <c r="E237" s="34" t="s">
        <v>12</v>
      </c>
      <c r="F237" s="43">
        <f>F245+F238+F241</f>
        <v>30.400000000000002</v>
      </c>
      <c r="G237" s="53"/>
      <c r="H237" s="6"/>
      <c r="I237" s="6"/>
    </row>
    <row r="238" spans="1:9" ht="63.75" x14ac:dyDescent="0.2">
      <c r="A238" s="12" t="s">
        <v>417</v>
      </c>
      <c r="B238" s="13" t="s">
        <v>91</v>
      </c>
      <c r="C238" s="13" t="s">
        <v>22</v>
      </c>
      <c r="D238" s="29" t="s">
        <v>443</v>
      </c>
      <c r="E238" s="13" t="s">
        <v>12</v>
      </c>
      <c r="F238" s="46">
        <f>F239</f>
        <v>30.1</v>
      </c>
      <c r="G238" s="53">
        <v>30100</v>
      </c>
      <c r="H238" s="6"/>
      <c r="I238" s="6"/>
    </row>
    <row r="239" spans="1:9" ht="25.5" x14ac:dyDescent="0.2">
      <c r="A239" s="15" t="s">
        <v>57</v>
      </c>
      <c r="B239" s="14" t="s">
        <v>91</v>
      </c>
      <c r="C239" s="14" t="s">
        <v>22</v>
      </c>
      <c r="D239" s="28" t="s">
        <v>443</v>
      </c>
      <c r="E239" s="14" t="s">
        <v>56</v>
      </c>
      <c r="F239" s="45">
        <f>F240</f>
        <v>30.1</v>
      </c>
      <c r="G239" s="53"/>
      <c r="H239" s="6"/>
      <c r="I239" s="6"/>
    </row>
    <row r="240" spans="1:9" ht="25.5" x14ac:dyDescent="0.2">
      <c r="A240" s="12" t="s">
        <v>59</v>
      </c>
      <c r="B240" s="13" t="s">
        <v>91</v>
      </c>
      <c r="C240" s="13" t="s">
        <v>22</v>
      </c>
      <c r="D240" s="29" t="s">
        <v>443</v>
      </c>
      <c r="E240" s="13" t="s">
        <v>58</v>
      </c>
      <c r="F240" s="46">
        <v>30.1</v>
      </c>
      <c r="G240" s="53"/>
      <c r="H240" s="6"/>
      <c r="I240" s="6"/>
    </row>
    <row r="241" spans="1:12" ht="76.5" x14ac:dyDescent="0.2">
      <c r="A241" s="12" t="s">
        <v>418</v>
      </c>
      <c r="B241" s="13" t="s">
        <v>91</v>
      </c>
      <c r="C241" s="13" t="s">
        <v>22</v>
      </c>
      <c r="D241" s="29" t="s">
        <v>432</v>
      </c>
      <c r="E241" s="13" t="s">
        <v>12</v>
      </c>
      <c r="F241" s="46">
        <f>F242</f>
        <v>0.3</v>
      </c>
      <c r="G241" s="53">
        <v>304</v>
      </c>
      <c r="H241" s="6"/>
      <c r="I241" s="6"/>
    </row>
    <row r="242" spans="1:12" ht="25.5" x14ac:dyDescent="0.2">
      <c r="A242" s="15" t="s">
        <v>57</v>
      </c>
      <c r="B242" s="14" t="s">
        <v>91</v>
      </c>
      <c r="C242" s="14" t="s">
        <v>22</v>
      </c>
      <c r="D242" s="28" t="s">
        <v>432</v>
      </c>
      <c r="E242" s="14" t="s">
        <v>56</v>
      </c>
      <c r="F242" s="45">
        <f>F243</f>
        <v>0.3</v>
      </c>
      <c r="G242" s="53"/>
      <c r="H242" s="6"/>
      <c r="I242" s="6"/>
    </row>
    <row r="243" spans="1:12" ht="25.5" x14ac:dyDescent="0.2">
      <c r="A243" s="12" t="s">
        <v>59</v>
      </c>
      <c r="B243" s="13" t="s">
        <v>91</v>
      </c>
      <c r="C243" s="13" t="s">
        <v>22</v>
      </c>
      <c r="D243" s="29" t="s">
        <v>432</v>
      </c>
      <c r="E243" s="13" t="s">
        <v>58</v>
      </c>
      <c r="F243" s="46">
        <v>0.3</v>
      </c>
      <c r="G243" s="53"/>
      <c r="H243" s="6"/>
      <c r="I243" s="6"/>
    </row>
    <row r="244" spans="1:12" ht="25.5" x14ac:dyDescent="0.2">
      <c r="A244" s="33" t="s">
        <v>73</v>
      </c>
      <c r="B244" s="34" t="s">
        <v>91</v>
      </c>
      <c r="C244" s="34" t="s">
        <v>22</v>
      </c>
      <c r="D244" s="34" t="s">
        <v>345</v>
      </c>
      <c r="E244" s="34" t="s">
        <v>12</v>
      </c>
      <c r="F244" s="43">
        <f>F245</f>
        <v>0</v>
      </c>
      <c r="G244" s="53">
        <v>0</v>
      </c>
      <c r="H244" s="6"/>
      <c r="I244" s="6"/>
    </row>
    <row r="245" spans="1:12" x14ac:dyDescent="0.2">
      <c r="A245" s="26" t="s">
        <v>299</v>
      </c>
      <c r="B245" s="27" t="s">
        <v>91</v>
      </c>
      <c r="C245" s="27" t="s">
        <v>22</v>
      </c>
      <c r="D245" s="27" t="s">
        <v>346</v>
      </c>
      <c r="E245" s="17" t="s">
        <v>12</v>
      </c>
      <c r="F245" s="48">
        <f>F246</f>
        <v>0</v>
      </c>
      <c r="G245" s="53"/>
      <c r="H245" s="6"/>
      <c r="I245" s="6"/>
    </row>
    <row r="246" spans="1:12" ht="25.5" x14ac:dyDescent="0.2">
      <c r="A246" s="15" t="s">
        <v>57</v>
      </c>
      <c r="B246" s="28" t="s">
        <v>91</v>
      </c>
      <c r="C246" s="28" t="s">
        <v>22</v>
      </c>
      <c r="D246" s="28" t="s">
        <v>346</v>
      </c>
      <c r="E246" s="28" t="s">
        <v>56</v>
      </c>
      <c r="F246" s="45">
        <f>F247</f>
        <v>0</v>
      </c>
      <c r="G246" s="53"/>
      <c r="H246" s="6"/>
      <c r="I246" s="6"/>
      <c r="J246" s="76"/>
      <c r="K246" s="76"/>
      <c r="L246" s="76"/>
    </row>
    <row r="247" spans="1:12" ht="25.5" x14ac:dyDescent="0.2">
      <c r="A247" s="12" t="s">
        <v>59</v>
      </c>
      <c r="B247" s="29" t="s">
        <v>91</v>
      </c>
      <c r="C247" s="29" t="s">
        <v>22</v>
      </c>
      <c r="D247" s="29" t="s">
        <v>346</v>
      </c>
      <c r="E247" s="29" t="s">
        <v>58</v>
      </c>
      <c r="F247" s="49">
        <v>0</v>
      </c>
      <c r="G247" s="53"/>
      <c r="H247" s="6"/>
      <c r="I247" s="6"/>
    </row>
    <row r="248" spans="1:12" x14ac:dyDescent="0.2">
      <c r="A248" s="18" t="s">
        <v>444</v>
      </c>
      <c r="B248" s="19" t="s">
        <v>91</v>
      </c>
      <c r="C248" s="19" t="s">
        <v>91</v>
      </c>
      <c r="D248" s="19" t="s">
        <v>308</v>
      </c>
      <c r="E248" s="19" t="s">
        <v>12</v>
      </c>
      <c r="F248" s="42">
        <f>F249</f>
        <v>1516.8</v>
      </c>
      <c r="G248" s="53"/>
      <c r="H248" s="6"/>
      <c r="I248" s="6"/>
    </row>
    <row r="249" spans="1:12" ht="38.25" x14ac:dyDescent="0.2">
      <c r="A249" s="33" t="s">
        <v>422</v>
      </c>
      <c r="B249" s="29" t="s">
        <v>91</v>
      </c>
      <c r="C249" s="29" t="s">
        <v>91</v>
      </c>
      <c r="D249" s="29" t="s">
        <v>341</v>
      </c>
      <c r="E249" s="34" t="s">
        <v>12</v>
      </c>
      <c r="F249" s="43">
        <f>F250+F253</f>
        <v>1516.8</v>
      </c>
      <c r="G249" s="53"/>
      <c r="H249" s="6"/>
      <c r="I249" s="6"/>
    </row>
    <row r="250" spans="1:12" ht="25.5" x14ac:dyDescent="0.2">
      <c r="A250" s="12" t="s">
        <v>445</v>
      </c>
      <c r="B250" s="13" t="s">
        <v>91</v>
      </c>
      <c r="C250" s="13" t="s">
        <v>91</v>
      </c>
      <c r="D250" s="29" t="s">
        <v>447</v>
      </c>
      <c r="E250" s="13" t="s">
        <v>12</v>
      </c>
      <c r="F250" s="49">
        <f>F251</f>
        <v>1500.8</v>
      </c>
      <c r="G250" s="53"/>
      <c r="H250" s="6"/>
      <c r="I250" s="6"/>
    </row>
    <row r="251" spans="1:12" ht="25.5" x14ac:dyDescent="0.2">
      <c r="A251" s="15" t="s">
        <v>57</v>
      </c>
      <c r="B251" s="14" t="s">
        <v>91</v>
      </c>
      <c r="C251" s="14" t="s">
        <v>91</v>
      </c>
      <c r="D251" s="28" t="s">
        <v>447</v>
      </c>
      <c r="E251" s="14" t="s">
        <v>56</v>
      </c>
      <c r="F251" s="45">
        <f>F252</f>
        <v>1500.8</v>
      </c>
      <c r="G251" s="53"/>
      <c r="H251" s="6"/>
      <c r="I251" s="6"/>
    </row>
    <row r="252" spans="1:12" ht="25.5" x14ac:dyDescent="0.2">
      <c r="A252" s="12" t="s">
        <v>59</v>
      </c>
      <c r="B252" s="13" t="s">
        <v>91</v>
      </c>
      <c r="C252" s="13" t="s">
        <v>91</v>
      </c>
      <c r="D252" s="29" t="s">
        <v>447</v>
      </c>
      <c r="E252" s="13" t="s">
        <v>58</v>
      </c>
      <c r="F252" s="49">
        <v>1500.8</v>
      </c>
      <c r="G252" s="53">
        <v>1500840</v>
      </c>
      <c r="H252" s="6"/>
      <c r="I252" s="6"/>
    </row>
    <row r="253" spans="1:12" ht="25.5" x14ac:dyDescent="0.2">
      <c r="A253" s="12" t="s">
        <v>446</v>
      </c>
      <c r="B253" s="13" t="s">
        <v>91</v>
      </c>
      <c r="C253" s="13" t="s">
        <v>91</v>
      </c>
      <c r="D253" s="29" t="s">
        <v>448</v>
      </c>
      <c r="E253" s="13" t="s">
        <v>12</v>
      </c>
      <c r="F253" s="49">
        <f>F254</f>
        <v>16</v>
      </c>
      <c r="G253" s="53"/>
      <c r="H253" s="6"/>
      <c r="I253" s="6"/>
    </row>
    <row r="254" spans="1:12" ht="12" customHeight="1" x14ac:dyDescent="0.2">
      <c r="A254" s="15" t="s">
        <v>57</v>
      </c>
      <c r="B254" s="14" t="s">
        <v>91</v>
      </c>
      <c r="C254" s="14" t="s">
        <v>91</v>
      </c>
      <c r="D254" s="28" t="s">
        <v>448</v>
      </c>
      <c r="E254" s="14" t="s">
        <v>56</v>
      </c>
      <c r="F254" s="45">
        <f>F255</f>
        <v>16</v>
      </c>
      <c r="G254" s="53"/>
      <c r="H254" s="6"/>
      <c r="I254" s="6"/>
    </row>
    <row r="255" spans="1:12" ht="25.5" x14ac:dyDescent="0.2">
      <c r="A255" s="12" t="s">
        <v>59</v>
      </c>
      <c r="B255" s="13" t="s">
        <v>91</v>
      </c>
      <c r="C255" s="13" t="s">
        <v>91</v>
      </c>
      <c r="D255" s="29" t="s">
        <v>448</v>
      </c>
      <c r="E255" s="13" t="s">
        <v>58</v>
      </c>
      <c r="F255" s="49">
        <v>16</v>
      </c>
      <c r="G255" s="53">
        <v>16000</v>
      </c>
      <c r="H255" s="6"/>
      <c r="I255" s="6"/>
    </row>
    <row r="256" spans="1:12" s="21" customFormat="1" ht="15.75" x14ac:dyDescent="0.25">
      <c r="A256" s="31" t="s">
        <v>295</v>
      </c>
      <c r="B256" s="32" t="s">
        <v>20</v>
      </c>
      <c r="C256" s="32" t="s">
        <v>13</v>
      </c>
      <c r="D256" s="32" t="s">
        <v>308</v>
      </c>
      <c r="E256" s="32" t="s">
        <v>12</v>
      </c>
      <c r="F256" s="41">
        <f>F257</f>
        <v>6403</v>
      </c>
      <c r="G256" s="53"/>
    </row>
    <row r="257" spans="1:9" ht="17.25" customHeight="1" x14ac:dyDescent="0.2">
      <c r="A257" s="18" t="s">
        <v>98</v>
      </c>
      <c r="B257" s="19" t="s">
        <v>20</v>
      </c>
      <c r="C257" s="19" t="s">
        <v>15</v>
      </c>
      <c r="D257" s="19" t="s">
        <v>308</v>
      </c>
      <c r="E257" s="19" t="s">
        <v>12</v>
      </c>
      <c r="F257" s="42">
        <f>F258</f>
        <v>6403</v>
      </c>
      <c r="G257" s="55"/>
      <c r="H257" s="4"/>
      <c r="I257" s="4"/>
    </row>
    <row r="258" spans="1:9" ht="25.5" x14ac:dyDescent="0.2">
      <c r="A258" s="33" t="s">
        <v>421</v>
      </c>
      <c r="B258" s="34" t="s">
        <v>20</v>
      </c>
      <c r="C258" s="34" t="s">
        <v>15</v>
      </c>
      <c r="D258" s="34" t="s">
        <v>373</v>
      </c>
      <c r="E258" s="34" t="s">
        <v>12</v>
      </c>
      <c r="F258" s="43">
        <f>F270+F265+F259+F262</f>
        <v>6403</v>
      </c>
      <c r="G258" s="55">
        <f>G261+G267+G269+G273+G275+G277+G264</f>
        <v>6403115</v>
      </c>
      <c r="H258" s="4"/>
      <c r="I258" s="4"/>
    </row>
    <row r="259" spans="1:9" ht="25.5" x14ac:dyDescent="0.2">
      <c r="A259" s="26" t="s">
        <v>449</v>
      </c>
      <c r="B259" s="27" t="s">
        <v>20</v>
      </c>
      <c r="C259" s="27" t="s">
        <v>15</v>
      </c>
      <c r="D259" s="27" t="s">
        <v>451</v>
      </c>
      <c r="E259" s="27" t="s">
        <v>12</v>
      </c>
      <c r="F259" s="48">
        <f>F260</f>
        <v>3414.9</v>
      </c>
      <c r="G259" s="55"/>
      <c r="H259" s="4"/>
      <c r="I259" s="4"/>
    </row>
    <row r="260" spans="1:9" ht="25.5" x14ac:dyDescent="0.2">
      <c r="A260" s="15" t="s">
        <v>57</v>
      </c>
      <c r="B260" s="28" t="s">
        <v>20</v>
      </c>
      <c r="C260" s="28" t="s">
        <v>15</v>
      </c>
      <c r="D260" s="28" t="s">
        <v>451</v>
      </c>
      <c r="E260" s="28" t="s">
        <v>56</v>
      </c>
      <c r="F260" s="45">
        <f>F261</f>
        <v>3414.9</v>
      </c>
      <c r="G260" s="55"/>
      <c r="H260" s="4"/>
      <c r="I260" s="4"/>
    </row>
    <row r="261" spans="1:9" ht="25.5" x14ac:dyDescent="0.2">
      <c r="A261" s="12" t="s">
        <v>59</v>
      </c>
      <c r="B261" s="29" t="s">
        <v>20</v>
      </c>
      <c r="C261" s="29" t="s">
        <v>15</v>
      </c>
      <c r="D261" s="29" t="s">
        <v>451</v>
      </c>
      <c r="E261" s="29" t="s">
        <v>58</v>
      </c>
      <c r="F261" s="49">
        <v>3414.9</v>
      </c>
      <c r="G261" s="55">
        <v>3414900</v>
      </c>
      <c r="H261" s="4"/>
      <c r="I261" s="4"/>
    </row>
    <row r="262" spans="1:9" ht="25.5" x14ac:dyDescent="0.2">
      <c r="A262" s="26" t="s">
        <v>450</v>
      </c>
      <c r="B262" s="27" t="s">
        <v>20</v>
      </c>
      <c r="C262" s="27" t="s">
        <v>15</v>
      </c>
      <c r="D262" s="27" t="s">
        <v>452</v>
      </c>
      <c r="E262" s="27" t="s">
        <v>12</v>
      </c>
      <c r="F262" s="48">
        <f>F263</f>
        <v>250.1</v>
      </c>
      <c r="G262" s="55"/>
      <c r="H262" s="4"/>
      <c r="I262" s="4"/>
    </row>
    <row r="263" spans="1:9" ht="25.5" x14ac:dyDescent="0.2">
      <c r="A263" s="15" t="s">
        <v>57</v>
      </c>
      <c r="B263" s="28" t="s">
        <v>20</v>
      </c>
      <c r="C263" s="28" t="s">
        <v>15</v>
      </c>
      <c r="D263" s="28" t="s">
        <v>452</v>
      </c>
      <c r="E263" s="28" t="s">
        <v>56</v>
      </c>
      <c r="F263" s="45">
        <f>F264</f>
        <v>250.1</v>
      </c>
      <c r="G263" s="55"/>
      <c r="H263" s="4"/>
      <c r="I263" s="4"/>
    </row>
    <row r="264" spans="1:9" ht="25.5" x14ac:dyDescent="0.2">
      <c r="A264" s="12" t="s">
        <v>59</v>
      </c>
      <c r="B264" s="29" t="s">
        <v>20</v>
      </c>
      <c r="C264" s="29" t="s">
        <v>15</v>
      </c>
      <c r="D264" s="29" t="s">
        <v>452</v>
      </c>
      <c r="E264" s="29" t="s">
        <v>58</v>
      </c>
      <c r="F264" s="49">
        <v>250.1</v>
      </c>
      <c r="G264" s="55">
        <v>250162</v>
      </c>
      <c r="H264" s="4"/>
      <c r="I264" s="4"/>
    </row>
    <row r="265" spans="1:9" ht="41.25" customHeight="1" x14ac:dyDescent="0.2">
      <c r="A265" s="39" t="s">
        <v>368</v>
      </c>
      <c r="B265" s="27" t="s">
        <v>20</v>
      </c>
      <c r="C265" s="27" t="s">
        <v>15</v>
      </c>
      <c r="D265" s="27" t="s">
        <v>374</v>
      </c>
      <c r="E265" s="17" t="s">
        <v>12</v>
      </c>
      <c r="F265" s="47">
        <f>F266+F268</f>
        <v>820.2</v>
      </c>
      <c r="G265" s="57">
        <f>G267+G269</f>
        <v>820200</v>
      </c>
    </row>
    <row r="266" spans="1:9" ht="63.75" x14ac:dyDescent="0.2">
      <c r="A266" s="15" t="s">
        <v>48</v>
      </c>
      <c r="B266" s="28" t="s">
        <v>20</v>
      </c>
      <c r="C266" s="28" t="s">
        <v>15</v>
      </c>
      <c r="D266" s="28" t="s">
        <v>374</v>
      </c>
      <c r="E266" s="14" t="s">
        <v>47</v>
      </c>
      <c r="F266" s="50">
        <f>F267</f>
        <v>751.1</v>
      </c>
      <c r="G266" s="55"/>
      <c r="H266" s="4"/>
      <c r="I266" s="4"/>
    </row>
    <row r="267" spans="1:9" x14ac:dyDescent="0.2">
      <c r="A267" s="12" t="s">
        <v>296</v>
      </c>
      <c r="B267" s="37" t="s">
        <v>20</v>
      </c>
      <c r="C267" s="37" t="s">
        <v>15</v>
      </c>
      <c r="D267" s="37" t="s">
        <v>374</v>
      </c>
      <c r="E267" s="38" t="s">
        <v>49</v>
      </c>
      <c r="F267" s="51">
        <v>751.1</v>
      </c>
      <c r="G267" s="55">
        <v>751100</v>
      </c>
      <c r="H267" s="4"/>
      <c r="I267" s="4"/>
    </row>
    <row r="268" spans="1:9" x14ac:dyDescent="0.2">
      <c r="A268" s="15" t="s">
        <v>53</v>
      </c>
      <c r="B268" s="28" t="s">
        <v>20</v>
      </c>
      <c r="C268" s="28" t="s">
        <v>15</v>
      </c>
      <c r="D268" s="28" t="s">
        <v>374</v>
      </c>
      <c r="E268" s="14" t="s">
        <v>52</v>
      </c>
      <c r="F268" s="50">
        <f>F269</f>
        <v>69.099999999999994</v>
      </c>
      <c r="G268" s="55"/>
      <c r="H268" s="4"/>
      <c r="I268" s="4"/>
    </row>
    <row r="269" spans="1:9" x14ac:dyDescent="0.2">
      <c r="A269" s="12" t="s">
        <v>55</v>
      </c>
      <c r="B269" s="37" t="s">
        <v>20</v>
      </c>
      <c r="C269" s="37" t="s">
        <v>15</v>
      </c>
      <c r="D269" s="37" t="s">
        <v>374</v>
      </c>
      <c r="E269" s="38" t="s">
        <v>54</v>
      </c>
      <c r="F269" s="51">
        <v>69.099999999999994</v>
      </c>
      <c r="G269" s="55">
        <v>69100</v>
      </c>
      <c r="H269" s="4"/>
      <c r="I269" s="4"/>
    </row>
    <row r="270" spans="1:9" s="20" customFormat="1" ht="25.5" x14ac:dyDescent="0.2">
      <c r="A270" s="33" t="s">
        <v>73</v>
      </c>
      <c r="B270" s="34" t="s">
        <v>20</v>
      </c>
      <c r="C270" s="34" t="s">
        <v>15</v>
      </c>
      <c r="D270" s="34" t="s">
        <v>375</v>
      </c>
      <c r="E270" s="34" t="s">
        <v>12</v>
      </c>
      <c r="F270" s="43">
        <f>F271</f>
        <v>1917.7999999999997</v>
      </c>
      <c r="G270" s="54"/>
      <c r="H270" s="7"/>
      <c r="I270" s="7"/>
    </row>
    <row r="271" spans="1:9" x14ac:dyDescent="0.2">
      <c r="A271" s="26" t="s">
        <v>99</v>
      </c>
      <c r="B271" s="27" t="s">
        <v>20</v>
      </c>
      <c r="C271" s="27" t="s">
        <v>15</v>
      </c>
      <c r="D271" s="27" t="s">
        <v>376</v>
      </c>
      <c r="E271" s="17" t="s">
        <v>12</v>
      </c>
      <c r="F271" s="47">
        <f>F272+F274+F276</f>
        <v>1917.7999999999997</v>
      </c>
      <c r="G271" s="55"/>
      <c r="H271" s="55">
        <f>G273+G275+G277</f>
        <v>1917853</v>
      </c>
      <c r="I271" s="4"/>
    </row>
    <row r="272" spans="1:9" s="20" customFormat="1" ht="63.75" x14ac:dyDescent="0.2">
      <c r="A272" s="15" t="s">
        <v>48</v>
      </c>
      <c r="B272" s="14" t="s">
        <v>20</v>
      </c>
      <c r="C272" s="14" t="s">
        <v>15</v>
      </c>
      <c r="D272" s="14" t="s">
        <v>376</v>
      </c>
      <c r="E272" s="14" t="s">
        <v>47</v>
      </c>
      <c r="F272" s="45">
        <f>F273</f>
        <v>1042.5999999999999</v>
      </c>
      <c r="G272" s="54"/>
      <c r="H272" s="7"/>
      <c r="I272" s="7"/>
    </row>
    <row r="273" spans="1:9" ht="12.75" customHeight="1" x14ac:dyDescent="0.2">
      <c r="A273" s="12" t="s">
        <v>296</v>
      </c>
      <c r="B273" s="29" t="s">
        <v>20</v>
      </c>
      <c r="C273" s="29" t="s">
        <v>15</v>
      </c>
      <c r="D273" s="29" t="s">
        <v>376</v>
      </c>
      <c r="E273" s="13" t="s">
        <v>49</v>
      </c>
      <c r="F273" s="46">
        <v>1042.5999999999999</v>
      </c>
      <c r="G273" s="55">
        <v>1042641</v>
      </c>
      <c r="H273" s="4"/>
      <c r="I273" s="4"/>
    </row>
    <row r="274" spans="1:9" s="20" customFormat="1" ht="25.5" x14ac:dyDescent="0.2">
      <c r="A274" s="15" t="s">
        <v>57</v>
      </c>
      <c r="B274" s="28" t="s">
        <v>20</v>
      </c>
      <c r="C274" s="28" t="s">
        <v>15</v>
      </c>
      <c r="D274" s="28" t="s">
        <v>376</v>
      </c>
      <c r="E274" s="14" t="s">
        <v>56</v>
      </c>
      <c r="F274" s="45">
        <f>F275</f>
        <v>853.6</v>
      </c>
      <c r="G274" s="54"/>
      <c r="H274" s="7"/>
      <c r="I274" s="7"/>
    </row>
    <row r="275" spans="1:9" ht="25.5" x14ac:dyDescent="0.2">
      <c r="A275" s="12" t="s">
        <v>59</v>
      </c>
      <c r="B275" s="29" t="s">
        <v>20</v>
      </c>
      <c r="C275" s="29" t="s">
        <v>15</v>
      </c>
      <c r="D275" s="29" t="s">
        <v>376</v>
      </c>
      <c r="E275" s="13" t="s">
        <v>58</v>
      </c>
      <c r="F275" s="46">
        <v>853.6</v>
      </c>
      <c r="G275" s="55">
        <v>853610</v>
      </c>
      <c r="H275" s="4"/>
      <c r="I275" s="4"/>
    </row>
    <row r="276" spans="1:9" s="25" customFormat="1" ht="37.5" customHeight="1" x14ac:dyDescent="0.25">
      <c r="A276" s="15" t="s">
        <v>53</v>
      </c>
      <c r="B276" s="14" t="s">
        <v>20</v>
      </c>
      <c r="C276" s="14" t="s">
        <v>15</v>
      </c>
      <c r="D276" s="14" t="s">
        <v>376</v>
      </c>
      <c r="E276" s="14" t="s">
        <v>52</v>
      </c>
      <c r="F276" s="45">
        <f>F277</f>
        <v>21.6</v>
      </c>
      <c r="G276" s="60"/>
      <c r="H276" s="24"/>
      <c r="I276" s="24"/>
    </row>
    <row r="277" spans="1:9" x14ac:dyDescent="0.2">
      <c r="A277" s="12" t="s">
        <v>55</v>
      </c>
      <c r="B277" s="13" t="s">
        <v>20</v>
      </c>
      <c r="C277" s="13" t="s">
        <v>15</v>
      </c>
      <c r="D277" s="13" t="s">
        <v>376</v>
      </c>
      <c r="E277" s="13" t="s">
        <v>54</v>
      </c>
      <c r="F277" s="46">
        <v>21.6</v>
      </c>
      <c r="G277" s="52">
        <v>21602</v>
      </c>
      <c r="H277" s="6"/>
      <c r="I277" s="6"/>
    </row>
    <row r="278" spans="1:9" s="21" customFormat="1" ht="15.75" x14ac:dyDescent="0.25">
      <c r="A278" s="31" t="s">
        <v>101</v>
      </c>
      <c r="B278" s="32" t="s">
        <v>102</v>
      </c>
      <c r="C278" s="32" t="s">
        <v>13</v>
      </c>
      <c r="D278" s="32" t="s">
        <v>308</v>
      </c>
      <c r="E278" s="32" t="s">
        <v>12</v>
      </c>
      <c r="F278" s="41">
        <f>F279+F284</f>
        <v>236.2</v>
      </c>
      <c r="G278" s="53"/>
      <c r="H278" s="53">
        <f>G281+G285+G290+G295</f>
        <v>236231</v>
      </c>
    </row>
    <row r="279" spans="1:9" s="21" customFormat="1" x14ac:dyDescent="0.2">
      <c r="A279" s="18" t="s">
        <v>103</v>
      </c>
      <c r="B279" s="19" t="s">
        <v>102</v>
      </c>
      <c r="C279" s="19" t="s">
        <v>15</v>
      </c>
      <c r="D279" s="19" t="s">
        <v>308</v>
      </c>
      <c r="E279" s="19" t="s">
        <v>12</v>
      </c>
      <c r="F279" s="42">
        <f>F280</f>
        <v>151.19999999999999</v>
      </c>
      <c r="G279" s="53"/>
    </row>
    <row r="280" spans="1:9" s="20" customFormat="1" x14ac:dyDescent="0.2">
      <c r="A280" s="33" t="s">
        <v>279</v>
      </c>
      <c r="B280" s="34" t="s">
        <v>102</v>
      </c>
      <c r="C280" s="34" t="s">
        <v>15</v>
      </c>
      <c r="D280" s="34" t="s">
        <v>309</v>
      </c>
      <c r="E280" s="34" t="s">
        <v>12</v>
      </c>
      <c r="F280" s="43">
        <f>F281</f>
        <v>151.19999999999999</v>
      </c>
      <c r="G280" s="54"/>
      <c r="H280" s="7"/>
      <c r="I280" s="7"/>
    </row>
    <row r="281" spans="1:9" ht="25.5" x14ac:dyDescent="0.2">
      <c r="A281" s="33" t="s">
        <v>104</v>
      </c>
      <c r="B281" s="34" t="s">
        <v>102</v>
      </c>
      <c r="C281" s="34" t="s">
        <v>15</v>
      </c>
      <c r="D281" s="34" t="s">
        <v>337</v>
      </c>
      <c r="E281" s="34" t="s">
        <v>12</v>
      </c>
      <c r="F281" s="43">
        <f>F282</f>
        <v>151.19999999999999</v>
      </c>
      <c r="G281" s="55">
        <v>151158</v>
      </c>
      <c r="H281" s="4"/>
      <c r="I281" s="4"/>
    </row>
    <row r="282" spans="1:9" x14ac:dyDescent="0.2">
      <c r="A282" s="15" t="s">
        <v>106</v>
      </c>
      <c r="B282" s="28" t="s">
        <v>102</v>
      </c>
      <c r="C282" s="28" t="s">
        <v>15</v>
      </c>
      <c r="D282" s="28" t="s">
        <v>337</v>
      </c>
      <c r="E282" s="14" t="s">
        <v>105</v>
      </c>
      <c r="F282" s="45">
        <f>F283</f>
        <v>151.19999999999999</v>
      </c>
      <c r="G282" s="52"/>
      <c r="H282" s="6"/>
      <c r="I282" s="6"/>
    </row>
    <row r="283" spans="1:9" s="21" customFormat="1" ht="25.5" x14ac:dyDescent="0.2">
      <c r="A283" s="12" t="s">
        <v>397</v>
      </c>
      <c r="B283" s="13" t="s">
        <v>102</v>
      </c>
      <c r="C283" s="13" t="s">
        <v>15</v>
      </c>
      <c r="D283" s="13" t="s">
        <v>337</v>
      </c>
      <c r="E283" s="13" t="s">
        <v>396</v>
      </c>
      <c r="F283" s="46">
        <v>151.19999999999999</v>
      </c>
      <c r="G283" s="53"/>
    </row>
    <row r="284" spans="1:9" s="21" customFormat="1" ht="25.5" x14ac:dyDescent="0.2">
      <c r="A284" s="18" t="s">
        <v>107</v>
      </c>
      <c r="B284" s="19" t="s">
        <v>102</v>
      </c>
      <c r="C284" s="19" t="s">
        <v>65</v>
      </c>
      <c r="D284" s="19" t="s">
        <v>308</v>
      </c>
      <c r="E284" s="19" t="s">
        <v>12</v>
      </c>
      <c r="F284" s="42">
        <f>F285+F290+F295</f>
        <v>85</v>
      </c>
      <c r="G284" s="53"/>
    </row>
    <row r="285" spans="1:9" ht="24.75" customHeight="1" x14ac:dyDescent="0.2">
      <c r="A285" s="33" t="s">
        <v>302</v>
      </c>
      <c r="B285" s="34" t="s">
        <v>102</v>
      </c>
      <c r="C285" s="34" t="s">
        <v>65</v>
      </c>
      <c r="D285" s="34" t="s">
        <v>338</v>
      </c>
      <c r="E285" s="34" t="s">
        <v>12</v>
      </c>
      <c r="F285" s="43">
        <f>F286</f>
        <v>27.2</v>
      </c>
      <c r="G285" s="55">
        <v>27190</v>
      </c>
      <c r="H285" s="4"/>
      <c r="I285" s="4"/>
    </row>
    <row r="286" spans="1:9" s="20" customFormat="1" ht="25.5" x14ac:dyDescent="0.2">
      <c r="A286" s="33" t="s">
        <v>73</v>
      </c>
      <c r="B286" s="34" t="s">
        <v>102</v>
      </c>
      <c r="C286" s="34" t="s">
        <v>65</v>
      </c>
      <c r="D286" s="34" t="s">
        <v>339</v>
      </c>
      <c r="E286" s="34" t="s">
        <v>12</v>
      </c>
      <c r="F286" s="43">
        <f>F287</f>
        <v>27.2</v>
      </c>
      <c r="G286" s="54"/>
      <c r="H286" s="7"/>
      <c r="I286" s="7"/>
    </row>
    <row r="287" spans="1:9" x14ac:dyDescent="0.2">
      <c r="A287" s="26" t="s">
        <v>297</v>
      </c>
      <c r="B287" s="27" t="s">
        <v>102</v>
      </c>
      <c r="C287" s="27" t="s">
        <v>65</v>
      </c>
      <c r="D287" s="27" t="s">
        <v>340</v>
      </c>
      <c r="E287" s="17" t="s">
        <v>12</v>
      </c>
      <c r="F287" s="47">
        <f>F288</f>
        <v>27.2</v>
      </c>
      <c r="G287" s="55"/>
      <c r="H287" s="4"/>
      <c r="I287" s="4"/>
    </row>
    <row r="288" spans="1:9" s="21" customFormat="1" ht="25.5" x14ac:dyDescent="0.2">
      <c r="A288" s="15" t="s">
        <v>57</v>
      </c>
      <c r="B288" s="28" t="s">
        <v>102</v>
      </c>
      <c r="C288" s="28" t="s">
        <v>65</v>
      </c>
      <c r="D288" s="28" t="s">
        <v>340</v>
      </c>
      <c r="E288" s="14" t="s">
        <v>56</v>
      </c>
      <c r="F288" s="45">
        <f>F289</f>
        <v>27.2</v>
      </c>
      <c r="G288" s="53"/>
    </row>
    <row r="289" spans="1:9" s="21" customFormat="1" ht="25.5" x14ac:dyDescent="0.2">
      <c r="A289" s="12" t="s">
        <v>59</v>
      </c>
      <c r="B289" s="29" t="s">
        <v>102</v>
      </c>
      <c r="C289" s="29" t="s">
        <v>65</v>
      </c>
      <c r="D289" s="29" t="s">
        <v>340</v>
      </c>
      <c r="E289" s="13" t="s">
        <v>58</v>
      </c>
      <c r="F289" s="46">
        <v>27.2</v>
      </c>
      <c r="G289" s="53"/>
    </row>
    <row r="290" spans="1:9" ht="41.25" customHeight="1" x14ac:dyDescent="0.2">
      <c r="A290" s="33" t="s">
        <v>422</v>
      </c>
      <c r="B290" s="34" t="s">
        <v>102</v>
      </c>
      <c r="C290" s="34" t="s">
        <v>65</v>
      </c>
      <c r="D290" s="34" t="s">
        <v>341</v>
      </c>
      <c r="E290" s="34" t="s">
        <v>12</v>
      </c>
      <c r="F290" s="43">
        <f>F291</f>
        <v>42.1</v>
      </c>
      <c r="G290" s="55">
        <v>42165</v>
      </c>
      <c r="H290" s="4"/>
      <c r="I290" s="4"/>
    </row>
    <row r="291" spans="1:9" s="20" customFormat="1" ht="25.5" x14ac:dyDescent="0.2">
      <c r="A291" s="33" t="s">
        <v>73</v>
      </c>
      <c r="B291" s="34" t="s">
        <v>102</v>
      </c>
      <c r="C291" s="34" t="s">
        <v>65</v>
      </c>
      <c r="D291" s="34" t="s">
        <v>342</v>
      </c>
      <c r="E291" s="34" t="s">
        <v>12</v>
      </c>
      <c r="F291" s="43">
        <v>42.1</v>
      </c>
      <c r="G291" s="54"/>
      <c r="H291" s="7"/>
      <c r="I291" s="7"/>
    </row>
    <row r="292" spans="1:9" x14ac:dyDescent="0.2">
      <c r="A292" s="26" t="s">
        <v>298</v>
      </c>
      <c r="B292" s="27" t="s">
        <v>102</v>
      </c>
      <c r="C292" s="27" t="s">
        <v>65</v>
      </c>
      <c r="D292" s="27" t="s">
        <v>343</v>
      </c>
      <c r="E292" s="17" t="s">
        <v>12</v>
      </c>
      <c r="F292" s="47">
        <f>F293</f>
        <v>42.2</v>
      </c>
      <c r="G292" s="55"/>
      <c r="H292" s="4"/>
      <c r="I292" s="4"/>
    </row>
    <row r="293" spans="1:9" s="21" customFormat="1" ht="25.5" x14ac:dyDescent="0.2">
      <c r="A293" s="15" t="s">
        <v>57</v>
      </c>
      <c r="B293" s="28" t="s">
        <v>102</v>
      </c>
      <c r="C293" s="28" t="s">
        <v>65</v>
      </c>
      <c r="D293" s="28" t="s">
        <v>343</v>
      </c>
      <c r="E293" s="14" t="s">
        <v>56</v>
      </c>
      <c r="F293" s="45">
        <f>F294</f>
        <v>42.2</v>
      </c>
      <c r="G293" s="53"/>
    </row>
    <row r="294" spans="1:9" s="21" customFormat="1" ht="25.5" x14ac:dyDescent="0.2">
      <c r="A294" s="12" t="s">
        <v>59</v>
      </c>
      <c r="B294" s="29" t="s">
        <v>102</v>
      </c>
      <c r="C294" s="29" t="s">
        <v>65</v>
      </c>
      <c r="D294" s="29" t="s">
        <v>343</v>
      </c>
      <c r="E294" s="13" t="s">
        <v>58</v>
      </c>
      <c r="F294" s="46">
        <v>42.2</v>
      </c>
      <c r="G294" s="53"/>
    </row>
    <row r="295" spans="1:9" ht="24.75" customHeight="1" x14ac:dyDescent="0.2">
      <c r="A295" s="33" t="s">
        <v>303</v>
      </c>
      <c r="B295" s="34" t="s">
        <v>102</v>
      </c>
      <c r="C295" s="34" t="s">
        <v>65</v>
      </c>
      <c r="D295" s="34" t="s">
        <v>344</v>
      </c>
      <c r="E295" s="34" t="s">
        <v>12</v>
      </c>
      <c r="F295" s="43">
        <f>F296</f>
        <v>15.7</v>
      </c>
      <c r="G295" s="55">
        <v>15718</v>
      </c>
      <c r="H295" s="55"/>
      <c r="I295" s="4"/>
    </row>
    <row r="296" spans="1:9" s="20" customFormat="1" ht="25.5" x14ac:dyDescent="0.2">
      <c r="A296" s="33" t="s">
        <v>73</v>
      </c>
      <c r="B296" s="34" t="s">
        <v>102</v>
      </c>
      <c r="C296" s="34" t="s">
        <v>65</v>
      </c>
      <c r="D296" s="34" t="s">
        <v>345</v>
      </c>
      <c r="E296" s="34" t="s">
        <v>12</v>
      </c>
      <c r="F296" s="43">
        <f>F297</f>
        <v>15.7</v>
      </c>
      <c r="G296" s="54"/>
      <c r="H296" s="7"/>
      <c r="I296" s="7"/>
    </row>
    <row r="297" spans="1:9" x14ac:dyDescent="0.2">
      <c r="A297" s="26" t="s">
        <v>299</v>
      </c>
      <c r="B297" s="27" t="s">
        <v>102</v>
      </c>
      <c r="C297" s="27" t="s">
        <v>65</v>
      </c>
      <c r="D297" s="27" t="s">
        <v>346</v>
      </c>
      <c r="E297" s="17" t="s">
        <v>12</v>
      </c>
      <c r="F297" s="47">
        <f>F298</f>
        <v>15.7</v>
      </c>
      <c r="G297" s="55"/>
      <c r="H297" s="4"/>
      <c r="I297" s="4"/>
    </row>
    <row r="298" spans="1:9" ht="25.5" x14ac:dyDescent="0.2">
      <c r="A298" s="15" t="s">
        <v>57</v>
      </c>
      <c r="B298" s="28" t="s">
        <v>102</v>
      </c>
      <c r="C298" s="28" t="s">
        <v>65</v>
      </c>
      <c r="D298" s="28" t="s">
        <v>346</v>
      </c>
      <c r="E298" s="14" t="s">
        <v>56</v>
      </c>
      <c r="F298" s="45">
        <f>F299</f>
        <v>15.7</v>
      </c>
      <c r="G298" s="57"/>
    </row>
    <row r="299" spans="1:9" ht="25.5" x14ac:dyDescent="0.2">
      <c r="A299" s="12" t="s">
        <v>59</v>
      </c>
      <c r="B299" s="29" t="s">
        <v>102</v>
      </c>
      <c r="C299" s="29" t="s">
        <v>65</v>
      </c>
      <c r="D299" s="29" t="s">
        <v>346</v>
      </c>
      <c r="E299" s="13" t="s">
        <v>58</v>
      </c>
      <c r="F299" s="46">
        <v>15.7</v>
      </c>
      <c r="G299" s="57"/>
    </row>
    <row r="300" spans="1:9" ht="31.5" x14ac:dyDescent="0.25">
      <c r="A300" s="31" t="s">
        <v>404</v>
      </c>
      <c r="B300" s="32" t="s">
        <v>72</v>
      </c>
      <c r="C300" s="32" t="s">
        <v>13</v>
      </c>
      <c r="D300" s="32" t="s">
        <v>308</v>
      </c>
      <c r="E300" s="32" t="s">
        <v>12</v>
      </c>
      <c r="F300" s="41">
        <f>F301</f>
        <v>0.6</v>
      </c>
      <c r="G300">
        <v>600</v>
      </c>
    </row>
    <row r="301" spans="1:9" ht="25.5" x14ac:dyDescent="0.2">
      <c r="A301" s="18" t="s">
        <v>405</v>
      </c>
      <c r="B301" s="19" t="s">
        <v>72</v>
      </c>
      <c r="C301" s="19" t="s">
        <v>15</v>
      </c>
      <c r="D301" s="19" t="s">
        <v>308</v>
      </c>
      <c r="E301" s="19" t="s">
        <v>12</v>
      </c>
      <c r="F301" s="42">
        <f>F302</f>
        <v>0.6</v>
      </c>
    </row>
    <row r="302" spans="1:9" x14ac:dyDescent="0.2">
      <c r="A302" s="33" t="s">
        <v>279</v>
      </c>
      <c r="B302" s="34" t="s">
        <v>72</v>
      </c>
      <c r="C302" s="34" t="s">
        <v>15</v>
      </c>
      <c r="D302" s="34" t="s">
        <v>309</v>
      </c>
      <c r="E302" s="34" t="s">
        <v>12</v>
      </c>
      <c r="F302" s="43">
        <f>F303</f>
        <v>0.6</v>
      </c>
    </row>
    <row r="303" spans="1:9" x14ac:dyDescent="0.2">
      <c r="A303" s="26" t="s">
        <v>406</v>
      </c>
      <c r="B303" s="67" t="s">
        <v>72</v>
      </c>
      <c r="C303" s="67" t="s">
        <v>15</v>
      </c>
      <c r="D303" s="67" t="s">
        <v>407</v>
      </c>
      <c r="E303" s="67" t="s">
        <v>12</v>
      </c>
      <c r="F303" s="68">
        <f>F304</f>
        <v>0.6</v>
      </c>
    </row>
    <row r="304" spans="1:9" ht="25.5" x14ac:dyDescent="0.2">
      <c r="A304" s="15" t="s">
        <v>408</v>
      </c>
      <c r="B304" s="28" t="s">
        <v>72</v>
      </c>
      <c r="C304" s="28" t="s">
        <v>15</v>
      </c>
      <c r="D304" s="28" t="s">
        <v>407</v>
      </c>
      <c r="E304" s="28" t="s">
        <v>409</v>
      </c>
      <c r="F304" s="69">
        <f>F305</f>
        <v>0.6</v>
      </c>
    </row>
    <row r="305" spans="1:6" x14ac:dyDescent="0.2">
      <c r="A305" s="12" t="s">
        <v>410</v>
      </c>
      <c r="B305" s="37" t="s">
        <v>72</v>
      </c>
      <c r="C305" s="37" t="s">
        <v>15</v>
      </c>
      <c r="D305" s="37" t="s">
        <v>407</v>
      </c>
      <c r="E305" s="37" t="s">
        <v>411</v>
      </c>
      <c r="F305" s="43">
        <v>0.6</v>
      </c>
    </row>
  </sheetData>
  <autoFilter ref="A9:F299"/>
  <mergeCells count="5">
    <mergeCell ref="C3:F3"/>
    <mergeCell ref="A8:E8"/>
    <mergeCell ref="A7:F7"/>
    <mergeCell ref="J212:N212"/>
    <mergeCell ref="J246:L246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2024-04-27T13:04:22Z</cp:lastPrinted>
  <dcterms:created xsi:type="dcterms:W3CDTF">2006-11-13T08:19:40Z</dcterms:created>
  <dcterms:modified xsi:type="dcterms:W3CDTF">2024-10-27T12:01:42Z</dcterms:modified>
</cp:coreProperties>
</file>