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465" windowWidth="15180" windowHeight="969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_xlnm._FilterDatabase" localSheetId="1" hidden="1">Лист2!$A$9:$F$293</definedName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Лист2!$A$1:$F$293</definedName>
  </definedNames>
  <calcPr calcId="145621"/>
</workbook>
</file>

<file path=xl/calcChain.xml><?xml version="1.0" encoding="utf-8"?>
<calcChain xmlns="http://schemas.openxmlformats.org/spreadsheetml/2006/main">
  <c r="G10" i="3" l="1"/>
  <c r="G252" i="3"/>
  <c r="F257" i="3"/>
  <c r="F256" i="3"/>
  <c r="G229" i="3" l="1"/>
  <c r="F229" i="3"/>
  <c r="F248" i="3"/>
  <c r="F247" i="3" s="1"/>
  <c r="F243" i="3" s="1"/>
  <c r="F242" i="3" s="1"/>
  <c r="F245" i="3"/>
  <c r="F244" i="3"/>
  <c r="F160" i="3" l="1"/>
  <c r="H156" i="3"/>
  <c r="F161" i="3"/>
  <c r="F159" i="3" l="1"/>
  <c r="F158" i="3" s="1"/>
  <c r="F157" i="3" s="1"/>
  <c r="F204" i="3"/>
  <c r="F203" i="3" s="1"/>
  <c r="F136" i="3"/>
  <c r="F135" i="3" s="1"/>
  <c r="F109" i="3"/>
  <c r="F108" i="3" s="1"/>
  <c r="H122" i="3"/>
  <c r="G11" i="3"/>
  <c r="F201" i="3"/>
  <c r="F200" i="3" s="1"/>
  <c r="F198" i="3"/>
  <c r="F197" i="3" s="1"/>
  <c r="F139" i="3"/>
  <c r="F138" i="3" s="1"/>
  <c r="G79" i="3"/>
  <c r="H51" i="3" l="1"/>
  <c r="F57" i="3"/>
  <c r="G259" i="3" l="1"/>
  <c r="F236" i="3"/>
  <c r="F235" i="3" s="1"/>
  <c r="F233" i="3"/>
  <c r="F232" i="3" s="1"/>
  <c r="F112" i="3"/>
  <c r="F111" i="3" s="1"/>
  <c r="F107" i="3" s="1"/>
  <c r="G93" i="3"/>
  <c r="F99" i="3"/>
  <c r="F98" i="3" s="1"/>
  <c r="F96" i="3"/>
  <c r="F95" i="3" s="1"/>
  <c r="F298" i="3" l="1"/>
  <c r="F297" i="3"/>
  <c r="F296" i="3" s="1"/>
  <c r="F295" i="3" s="1"/>
  <c r="F294" i="3" s="1"/>
  <c r="F220" i="3" l="1"/>
  <c r="F219" i="3" s="1"/>
  <c r="F133" i="3"/>
  <c r="F132" i="3" s="1"/>
  <c r="F130" i="3"/>
  <c r="F129" i="3" s="1"/>
  <c r="F128" i="3" s="1"/>
  <c r="F18" i="3"/>
  <c r="H265" i="3" l="1"/>
  <c r="H72" i="3" l="1"/>
  <c r="H67" i="3"/>
  <c r="H65" i="3"/>
  <c r="H20" i="3"/>
  <c r="H272" i="3"/>
  <c r="H33" i="3" l="1"/>
  <c r="F31" i="3" l="1"/>
  <c r="F30" i="3" s="1"/>
  <c r="H86" i="3" l="1"/>
  <c r="F240" i="3"/>
  <c r="F239" i="3" s="1"/>
  <c r="F238" i="3" l="1"/>
  <c r="F231" i="3"/>
  <c r="F230" i="3" s="1"/>
  <c r="F210" i="3"/>
  <c r="F209" i="3" s="1"/>
  <c r="H166" i="3"/>
  <c r="F168" i="3"/>
  <c r="F167" i="3" s="1"/>
  <c r="F165" i="3"/>
  <c r="F164" i="3" s="1"/>
  <c r="G114" i="3"/>
  <c r="G106" i="3" s="1"/>
  <c r="H105" i="3" l="1"/>
  <c r="F254" i="3"/>
  <c r="F253" i="3" s="1"/>
  <c r="F252" i="3" s="1"/>
  <c r="F227" i="3"/>
  <c r="F226" i="3" s="1"/>
  <c r="F225" i="3" s="1"/>
  <c r="F116" i="3" l="1"/>
  <c r="F115" i="3" s="1"/>
  <c r="F84" i="3"/>
  <c r="F262" i="3" l="1"/>
  <c r="F193" i="3"/>
  <c r="F192" i="3" s="1"/>
  <c r="F207" i="3"/>
  <c r="F206" i="3" s="1"/>
  <c r="F260" i="3" l="1"/>
  <c r="F259" i="3" s="1"/>
  <c r="F177" i="3" l="1"/>
  <c r="F176" i="3" s="1"/>
  <c r="F175" i="3" s="1"/>
  <c r="F181" i="3"/>
  <c r="F180" i="3" s="1"/>
  <c r="F179" i="3" s="1"/>
  <c r="F191" i="3"/>
  <c r="F126" i="3"/>
  <c r="F125" i="3" s="1"/>
  <c r="F124" i="3" s="1"/>
  <c r="F123" i="3" s="1"/>
  <c r="F43" i="3"/>
  <c r="F42" i="3" s="1"/>
  <c r="F41" i="3" s="1"/>
  <c r="F40" i="3" s="1"/>
  <c r="F39" i="3" s="1"/>
  <c r="F91" i="3"/>
  <c r="F90" i="3" s="1"/>
  <c r="F89" i="3" s="1"/>
  <c r="F88" i="3" s="1"/>
  <c r="F87" i="3" s="1"/>
  <c r="F103" i="3"/>
  <c r="F102" i="3" s="1"/>
  <c r="F101" i="3" s="1"/>
  <c r="F77" i="3"/>
  <c r="F82" i="3"/>
  <c r="F120" i="3"/>
  <c r="F119" i="3" s="1"/>
  <c r="F144" i="3"/>
  <c r="F143" i="3" s="1"/>
  <c r="F142" i="3" s="1"/>
  <c r="F141" i="3" s="1"/>
  <c r="F149" i="3"/>
  <c r="F148" i="3" s="1"/>
  <c r="F147" i="3" s="1"/>
  <c r="F146" i="3" s="1"/>
  <c r="F154" i="3"/>
  <c r="F153" i="3" s="1"/>
  <c r="F152" i="3" s="1"/>
  <c r="F172" i="3"/>
  <c r="F171" i="3" s="1"/>
  <c r="F214" i="3"/>
  <c r="F213" i="3" s="1"/>
  <c r="F217" i="3"/>
  <c r="F216" i="3" s="1"/>
  <c r="F223" i="3"/>
  <c r="F222" i="3" s="1"/>
  <c r="F266" i="3"/>
  <c r="F268" i="3"/>
  <c r="F270" i="3"/>
  <c r="F276" i="3"/>
  <c r="F275" i="3" s="1"/>
  <c r="F274" i="3" s="1"/>
  <c r="F273" i="3" s="1"/>
  <c r="F282" i="3"/>
  <c r="F281" i="3" s="1"/>
  <c r="F280" i="3" s="1"/>
  <c r="F279" i="3" s="1"/>
  <c r="F287" i="3"/>
  <c r="F286" i="3" s="1"/>
  <c r="F285" i="3" s="1"/>
  <c r="F284" i="3" s="1"/>
  <c r="F292" i="3"/>
  <c r="F291" i="3" s="1"/>
  <c r="F290" i="3" s="1"/>
  <c r="F289" i="3" s="1"/>
  <c r="F28" i="3"/>
  <c r="F63" i="3"/>
  <c r="F62" i="3" s="1"/>
  <c r="F61" i="3" s="1"/>
  <c r="F60" i="3" s="1"/>
  <c r="F75" i="3"/>
  <c r="F73" i="3"/>
  <c r="F70" i="3"/>
  <c r="F68" i="3"/>
  <c r="F55" i="3"/>
  <c r="F49" i="3"/>
  <c r="F48" i="3" s="1"/>
  <c r="F47" i="3" s="1"/>
  <c r="F46" i="3" s="1"/>
  <c r="F45" i="3" s="1"/>
  <c r="F37" i="3"/>
  <c r="F36" i="3" s="1"/>
  <c r="F35" i="3" s="1"/>
  <c r="F34" i="3" s="1"/>
  <c r="F33" i="3" s="1"/>
  <c r="F189" i="3"/>
  <c r="F188" i="3" s="1"/>
  <c r="F186" i="3"/>
  <c r="F185" i="3" s="1"/>
  <c r="F26" i="3"/>
  <c r="F24" i="3"/>
  <c r="F16" i="3"/>
  <c r="F15" i="3" s="1"/>
  <c r="B4" i="2"/>
  <c r="B14" i="2"/>
  <c r="A19" i="2"/>
  <c r="A18" i="2"/>
  <c r="F118" i="3" l="1"/>
  <c r="F114" i="3" s="1"/>
  <c r="F106" i="3" s="1"/>
  <c r="F94" i="3"/>
  <c r="F93" i="3" s="1"/>
  <c r="F86" i="3" s="1"/>
  <c r="F212" i="3"/>
  <c r="F196" i="3" s="1"/>
  <c r="F23" i="3"/>
  <c r="F22" i="3" s="1"/>
  <c r="F21" i="3" s="1"/>
  <c r="F20" i="3" s="1"/>
  <c r="F81" i="3"/>
  <c r="F80" i="3" s="1"/>
  <c r="F79" i="3" s="1"/>
  <c r="F72" i="3"/>
  <c r="F14" i="3"/>
  <c r="F13" i="3" s="1"/>
  <c r="F12" i="3" s="1"/>
  <c r="F184" i="3"/>
  <c r="F183" i="3" s="1"/>
  <c r="F174" i="3" s="1"/>
  <c r="F265" i="3"/>
  <c r="F264" i="3" s="1"/>
  <c r="F170" i="3"/>
  <c r="F67" i="3"/>
  <c r="F54" i="3"/>
  <c r="F53" i="3" s="1"/>
  <c r="F52" i="3" s="1"/>
  <c r="F151" i="3"/>
  <c r="F122" i="3" s="1"/>
  <c r="F278" i="3"/>
  <c r="F272" i="3" s="1"/>
  <c r="F163" i="3" l="1"/>
  <c r="F105" i="3"/>
  <c r="F251" i="3"/>
  <c r="F250" i="3" s="1"/>
  <c r="F66" i="3"/>
  <c r="F65" i="3" s="1"/>
  <c r="F51" i="3" s="1"/>
  <c r="F11" i="3" s="1"/>
  <c r="F195" i="3" l="1"/>
  <c r="F156" i="3" l="1"/>
  <c r="F10" i="3" s="1"/>
  <c r="C162" i="2"/>
  <c r="C325" i="2"/>
  <c r="C307" i="2"/>
  <c r="C269" i="2"/>
  <c r="C276" i="2"/>
  <c r="C88" i="2"/>
  <c r="C465" i="2"/>
  <c r="C356" i="2"/>
  <c r="C463" i="2"/>
  <c r="C170" i="2"/>
  <c r="C323" i="2"/>
  <c r="C227" i="2"/>
  <c r="C391" i="2"/>
  <c r="C247" i="2"/>
  <c r="C101" i="2"/>
  <c r="C167" i="2"/>
  <c r="C409" i="2"/>
  <c r="C456" i="2"/>
  <c r="G21" i="2"/>
  <c r="C155" i="2"/>
  <c r="C441" i="2"/>
  <c r="C278" i="2"/>
  <c r="C426" i="2"/>
  <c r="C460" i="2"/>
  <c r="C262" i="2"/>
  <c r="C388" i="2"/>
  <c r="C440" i="2"/>
  <c r="C125" i="2"/>
  <c r="C69" i="2"/>
  <c r="I21" i="2"/>
  <c r="C62" i="2"/>
  <c r="C311" i="2"/>
  <c r="C180" i="2"/>
  <c r="C338" i="2"/>
  <c r="C58" i="2"/>
  <c r="C291" i="2"/>
  <c r="C63" i="2"/>
  <c r="C108" i="2"/>
  <c r="C86" i="2"/>
  <c r="C437" i="2"/>
  <c r="C140" i="2"/>
  <c r="C295" i="2"/>
  <c r="C365" i="2"/>
  <c r="C95" i="2"/>
  <c r="C290" i="2"/>
  <c r="C241" i="2"/>
  <c r="F21" i="2"/>
  <c r="C145" i="2"/>
  <c r="C61" i="2"/>
  <c r="C154" i="2"/>
  <c r="C369" i="2"/>
  <c r="C449" i="2"/>
  <c r="C22" i="2"/>
  <c r="C401" i="2"/>
  <c r="C186" i="2"/>
  <c r="C288" i="2"/>
  <c r="C233" i="2"/>
  <c r="C28" i="2"/>
  <c r="C131" i="2"/>
  <c r="C412" i="2"/>
  <c r="C255" i="2"/>
  <c r="C126" i="2"/>
  <c r="C216" i="2"/>
  <c r="C337" i="2"/>
  <c r="C299" i="2"/>
  <c r="C277" i="2"/>
  <c r="C347" i="2"/>
  <c r="C423" i="2"/>
  <c r="C279" i="2"/>
  <c r="C174" i="2"/>
  <c r="C76" i="2"/>
  <c r="C201" i="2"/>
  <c r="C266" i="2"/>
  <c r="C293" i="2"/>
  <c r="C165" i="2"/>
  <c r="C30" i="2"/>
  <c r="C329" i="2"/>
  <c r="C65" i="2"/>
  <c r="C260" i="2"/>
  <c r="C308" i="2"/>
  <c r="C29" i="2"/>
  <c r="C128" i="2"/>
  <c r="C116" i="2"/>
  <c r="C322" i="2"/>
  <c r="C55" i="2"/>
  <c r="C366" i="2"/>
  <c r="C245" i="2"/>
  <c r="C178" i="2"/>
  <c r="C136" i="2"/>
  <c r="C46" i="2"/>
  <c r="C457" i="2"/>
  <c r="C314" i="2"/>
  <c r="C454" i="2"/>
  <c r="C139" i="2"/>
  <c r="C192" i="2"/>
  <c r="C239" i="2"/>
  <c r="C122" i="2"/>
  <c r="C246" i="2"/>
  <c r="C346" i="2"/>
  <c r="C363" i="2"/>
  <c r="C353" i="2"/>
  <c r="C78" i="2"/>
  <c r="C443" i="2"/>
  <c r="C158" i="2"/>
  <c r="C335" i="2"/>
  <c r="C316" i="2"/>
  <c r="C236" i="2"/>
  <c r="H21" i="2"/>
  <c r="C387" i="2"/>
  <c r="C48" i="2"/>
  <c r="C127" i="2"/>
  <c r="C171" i="2"/>
  <c r="C284" i="2"/>
  <c r="C91" i="2"/>
  <c r="C455" i="2"/>
  <c r="C399" i="2"/>
  <c r="C286" i="2"/>
  <c r="C261" i="2"/>
  <c r="C306" i="2"/>
  <c r="C287" i="2"/>
  <c r="C343" i="2"/>
  <c r="C115" i="2"/>
  <c r="C113" i="2"/>
  <c r="C451" i="2"/>
  <c r="C414" i="2"/>
  <c r="C142" i="2"/>
  <c r="C24" i="2"/>
  <c r="C436" i="2"/>
  <c r="C163" i="2"/>
  <c r="C231" i="2"/>
  <c r="C407" i="2"/>
  <c r="C270" i="2"/>
  <c r="C208" i="2"/>
  <c r="C267" i="2"/>
  <c r="C188" i="2"/>
  <c r="C110" i="2"/>
  <c r="C59" i="2"/>
  <c r="C64" i="2"/>
  <c r="C56" i="2"/>
  <c r="C99" i="2"/>
  <c r="C209" i="2"/>
  <c r="C393" i="2"/>
  <c r="C392" i="2"/>
  <c r="C45" i="2"/>
  <c r="C248" i="2"/>
  <c r="C258" i="2"/>
  <c r="C464" i="2"/>
  <c r="C413" i="2"/>
  <c r="C273" i="2"/>
  <c r="C197" i="2"/>
  <c r="C121" i="2"/>
  <c r="C385" i="2"/>
  <c r="C229" i="2"/>
  <c r="C132" i="2"/>
  <c r="C251" i="2"/>
  <c r="C375" i="2"/>
  <c r="C206" i="2"/>
  <c r="C92" i="2"/>
  <c r="C296" i="2"/>
  <c r="C129" i="2"/>
  <c r="C44" i="2"/>
  <c r="C367" i="2"/>
  <c r="C226" i="2"/>
  <c r="C459" i="2"/>
  <c r="C240" i="2"/>
  <c r="C221" i="2"/>
  <c r="C205" i="2"/>
  <c r="C104" i="2"/>
  <c r="C243" i="2"/>
  <c r="C376" i="2"/>
  <c r="C372" i="2"/>
  <c r="C80" i="2"/>
  <c r="C35" i="2"/>
  <c r="C79" i="2"/>
  <c r="C71" i="2"/>
  <c r="C410" i="2"/>
  <c r="C228" i="2"/>
  <c r="C203" i="2"/>
  <c r="C292" i="2"/>
  <c r="C111" i="2"/>
  <c r="C431" i="2"/>
  <c r="C446" i="2"/>
  <c r="C439" i="2"/>
  <c r="C50" i="2"/>
  <c r="C26" i="2"/>
  <c r="C394" i="2"/>
  <c r="C53" i="2"/>
  <c r="C204" i="2"/>
  <c r="C196" i="2"/>
  <c r="C445" i="2"/>
  <c r="C194" i="2"/>
  <c r="C74" i="2"/>
  <c r="C135" i="2"/>
  <c r="C102" i="2"/>
  <c r="C405" i="2"/>
  <c r="C332" i="2"/>
  <c r="C168" i="2"/>
  <c r="C242" i="2"/>
  <c r="C130" i="2"/>
  <c r="C234" i="2"/>
  <c r="C51" i="2"/>
  <c r="C345" i="2"/>
  <c r="C415" i="2"/>
  <c r="C148" i="2"/>
  <c r="C320" i="2"/>
  <c r="O21" i="2"/>
  <c r="C327" i="2"/>
  <c r="C331" i="2"/>
  <c r="C77" i="2"/>
  <c r="C72" i="2"/>
  <c r="C152" i="2"/>
  <c r="C402" i="2"/>
  <c r="C408" i="2"/>
  <c r="C47" i="2"/>
  <c r="C93" i="2"/>
  <c r="C389" i="2"/>
  <c r="C382" i="2"/>
  <c r="C421" i="2"/>
  <c r="C25" i="2"/>
  <c r="C373" i="2"/>
  <c r="C257" i="2"/>
  <c r="C215" i="2"/>
  <c r="C146" i="2"/>
  <c r="C352" i="2"/>
  <c r="C334" i="2"/>
  <c r="C52" i="2"/>
  <c r="C360" i="2"/>
  <c r="C147" i="2"/>
  <c r="C302" i="2"/>
  <c r="C173" i="2"/>
  <c r="C256" i="2"/>
  <c r="C444" i="2"/>
  <c r="C195" i="2"/>
  <c r="C315" i="2"/>
  <c r="C183" i="2"/>
  <c r="L21" i="2"/>
  <c r="C237" i="2"/>
  <c r="C220" i="2"/>
  <c r="C340" i="2"/>
  <c r="K21" i="2"/>
  <c r="C66" i="2"/>
  <c r="C250" i="2"/>
  <c r="C169" i="2"/>
  <c r="C189" i="2"/>
  <c r="C318" i="2"/>
  <c r="C49" i="2"/>
  <c r="C358" i="2"/>
  <c r="C368" i="2"/>
  <c r="C21" i="2"/>
  <c r="C222" i="2"/>
  <c r="C281" i="2"/>
  <c r="C60" i="2"/>
  <c r="C120" i="2"/>
  <c r="C182" i="2"/>
  <c r="C328" i="2"/>
  <c r="C364" i="2"/>
  <c r="C378" i="2"/>
  <c r="C280" i="2"/>
  <c r="C418" i="2"/>
  <c r="C114" i="2"/>
  <c r="C151" i="2"/>
  <c r="C429" i="2"/>
  <c r="C238" i="2"/>
  <c r="C94" i="2"/>
  <c r="C179" i="2"/>
  <c r="C341" i="2"/>
  <c r="C342" i="2"/>
  <c r="C210" i="2"/>
  <c r="C149" i="2"/>
  <c r="C411" i="2"/>
  <c r="C435" i="2"/>
  <c r="C144" i="2"/>
  <c r="C253" i="2"/>
  <c r="C400" i="2"/>
  <c r="C150" i="2"/>
  <c r="C319" i="2"/>
  <c r="C275" i="2"/>
  <c r="C432" i="2"/>
  <c r="C434" i="2"/>
  <c r="C137" i="2"/>
  <c r="C264" i="2"/>
  <c r="C153" i="2"/>
  <c r="C103" i="2"/>
  <c r="C427" i="2"/>
  <c r="C207" i="2"/>
  <c r="C198" i="2"/>
  <c r="C313" i="2"/>
  <c r="C143" i="2"/>
  <c r="C333" i="2"/>
  <c r="C285" i="2"/>
  <c r="C298" i="2"/>
  <c r="C381" i="2"/>
  <c r="C433" i="2"/>
  <c r="C442" i="2"/>
  <c r="C357" i="2"/>
  <c r="C185" i="2"/>
  <c r="C112" i="2"/>
  <c r="C212" i="2"/>
  <c r="C283" i="2"/>
  <c r="N21" i="2"/>
  <c r="C252" i="2"/>
  <c r="C96" i="2"/>
  <c r="C68" i="2"/>
  <c r="C177" i="2"/>
  <c r="C23" i="2"/>
  <c r="C344" i="2"/>
  <c r="C232" i="2"/>
  <c r="C175" i="2"/>
  <c r="C134" i="2"/>
  <c r="C398" i="2"/>
  <c r="C107" i="2"/>
  <c r="C181" i="2"/>
  <c r="D21" i="2"/>
  <c r="C73" i="2"/>
  <c r="C117" i="2"/>
  <c r="C430" i="2"/>
  <c r="C370" i="2"/>
  <c r="C265" i="2"/>
  <c r="C83" i="2"/>
  <c r="C301" i="2"/>
  <c r="C123" i="2"/>
  <c r="C118" i="2"/>
  <c r="C105" i="2"/>
  <c r="C161" i="2"/>
  <c r="C403" i="2"/>
  <c r="C200" i="2"/>
  <c r="C34" i="2"/>
  <c r="C119" i="2"/>
  <c r="C43" i="2"/>
  <c r="C98" i="2"/>
  <c r="J21" i="2"/>
  <c r="C359" i="2"/>
  <c r="C294" i="2"/>
  <c r="C202" i="2"/>
  <c r="C100" i="2"/>
  <c r="C355" i="2"/>
  <c r="C81" i="2"/>
  <c r="C374" i="2"/>
  <c r="C41" i="2"/>
  <c r="C450" i="2"/>
  <c r="C27" i="2"/>
  <c r="C230" i="2"/>
  <c r="C259" i="2"/>
  <c r="C106" i="2"/>
  <c r="C57" i="2"/>
  <c r="C38" i="2"/>
  <c r="C214" i="2"/>
  <c r="C36" i="2"/>
  <c r="C249" i="2"/>
  <c r="C348" i="2"/>
  <c r="C438" i="2"/>
  <c r="C324" i="2"/>
  <c r="C350" i="2"/>
  <c r="C157" i="2"/>
  <c r="C176" i="2"/>
  <c r="C351" i="2"/>
  <c r="C160" i="2"/>
  <c r="C213" i="2"/>
  <c r="C349" i="2"/>
  <c r="C54" i="2"/>
  <c r="C109" i="2"/>
  <c r="C424" i="2"/>
  <c r="C395" i="2"/>
  <c r="C141" i="2"/>
  <c r="C458" i="2"/>
  <c r="C184" i="2"/>
  <c r="C271" i="2"/>
  <c r="C462" i="2"/>
  <c r="C289" i="2"/>
  <c r="C303" i="2"/>
  <c r="C223" i="2"/>
  <c r="C386" i="2"/>
  <c r="C379" i="2"/>
  <c r="C235" i="2"/>
  <c r="C244" i="2"/>
  <c r="C330" i="2"/>
  <c r="C97" i="2"/>
  <c r="C309" i="2"/>
  <c r="C32" i="2"/>
  <c r="C339" i="2"/>
  <c r="C297" i="2"/>
  <c r="C224" i="2"/>
  <c r="C361" i="2"/>
  <c r="C33" i="2"/>
  <c r="C304" i="2"/>
  <c r="C193" i="2"/>
  <c r="C42" i="2"/>
  <c r="C282" i="2"/>
  <c r="C461" i="2"/>
  <c r="C166" i="2"/>
  <c r="C420" i="2"/>
  <c r="C218" i="2"/>
  <c r="C70" i="2"/>
  <c r="C404" i="2"/>
  <c r="C305" i="2"/>
  <c r="C187" i="2"/>
  <c r="C39" i="2"/>
  <c r="C272" i="2"/>
  <c r="C75" i="2"/>
  <c r="C326" i="2"/>
  <c r="C336" i="2"/>
  <c r="C31" i="2"/>
  <c r="C40" i="2"/>
  <c r="C425" i="2"/>
  <c r="C190" i="2"/>
  <c r="C84" i="2"/>
  <c r="C390" i="2"/>
  <c r="C85" i="2"/>
  <c r="C416" i="2"/>
  <c r="C199" i="2"/>
  <c r="C354" i="2"/>
  <c r="C156" i="2"/>
  <c r="C422" i="2"/>
  <c r="C82" i="2"/>
  <c r="C371" i="2"/>
  <c r="C321" i="2"/>
  <c r="C447" i="2"/>
  <c r="C448" i="2"/>
  <c r="C428" i="2"/>
  <c r="C317" i="2"/>
  <c r="C263" i="2"/>
  <c r="C312" i="2"/>
  <c r="C124" i="2"/>
  <c r="C384" i="2"/>
  <c r="C89" i="2"/>
  <c r="C138" i="2"/>
  <c r="C397" i="2"/>
  <c r="C164" i="2"/>
  <c r="C383" i="2"/>
  <c r="C453" i="2"/>
  <c r="C191" i="2"/>
  <c r="C419" i="2"/>
  <c r="C219" i="2"/>
  <c r="C211" i="2"/>
  <c r="E21" i="2"/>
  <c r="C268" i="2"/>
  <c r="C377" i="2"/>
  <c r="C310" i="2"/>
  <c r="C172" i="2"/>
  <c r="C362" i="2"/>
  <c r="C67" i="2"/>
  <c r="C87" i="2"/>
  <c r="C159" i="2"/>
  <c r="C274" i="2"/>
  <c r="C396" i="2"/>
  <c r="C406" i="2"/>
  <c r="C380" i="2"/>
  <c r="C90" i="2"/>
  <c r="C254" i="2"/>
  <c r="C217" i="2"/>
  <c r="C37" i="2"/>
  <c r="C133" i="2"/>
  <c r="C417" i="2"/>
  <c r="M21" i="2"/>
  <c r="C300" i="2"/>
  <c r="C452" i="2"/>
  <c r="C225" i="2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<sst xmlns="http://schemas.openxmlformats.org/spreadsheetml/2006/main" count="2828" uniqueCount="454">
  <si>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</si>
  <si>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</si>
  <si>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</si>
  <si>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</si>
  <si>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</si>
  <si>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</si>
  <si>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</si>
  <si>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</si>
  <si>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</si>
  <si>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</si>
  <si>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</si>
  <si>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</si>
  <si>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</si>
  <si>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</si>
  <si>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Всего расходов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</si>
  <si>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</si>
  <si>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</si>
  <si>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</si>
  <si>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</si>
  <si>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</si>
  <si>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</si>
  <si>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</si>
  <si>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</si>
  <si>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</si>
  <si>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</si>
  <si>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</si>
  <si>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</si>
  <si>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</si>
  <si>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</si>
  <si>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</si>
  <si>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</si>
  <si>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</si>
  <si>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</si>
  <si>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</si>
  <si>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</si>
  <si>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</si>
  <si>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</si>
  <si>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</si>
  <si>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</si>
  <si>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</si>
  <si>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</si>
  <si>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</si>
  <si>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</si>
  <si>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</si>
  <si>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</si>
  <si>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</si>
  <si>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</si>
  <si>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</si>
  <si>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</si>
  <si>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</si>
  <si>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</si>
  <si>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</si>
  <si>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</si>
  <si>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</si>
  <si>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</si>
  <si>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</si>
  <si>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</si>
  <si>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</si>
  <si>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</si>
  <si>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</si>
  <si>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</si>
  <si>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</si>
  <si>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</si>
  <si>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</si>
  <si>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</si>
  <si>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</si>
  <si>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</si>
  <si>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</si>
  <si>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</si>
  <si>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</si>
  <si>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</si>
  <si>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</si>
  <si>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</si>
  <si>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</si>
  <si>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</si>
  <si>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</si>
  <si>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</si>
  <si>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</si>
  <si>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</si>
  <si>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</si>
  <si>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</si>
  <si>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</si>
  <si>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</si>
  <si>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</si>
  <si>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</si>
  <si>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</si>
  <si>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</si>
  <si>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</si>
  <si>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</si>
  <si>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</si>
  <si>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</si>
  <si>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</si>
  <si>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</si>
  <si>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</si>
  <si>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</si>
  <si>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</si>
  <si>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</si>
  <si>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</si>
  <si>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</si>
  <si>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Дворцы, дома и другие учреждения культуры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</si>
  <si>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</si>
  <si>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</si>
  <si>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</si>
  <si>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</si>
  <si>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</si>
  <si>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</si>
  <si>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</si>
  <si>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</si>
  <si>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</si>
  <si>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</si>
  <si>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</si>
  <si>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</si>
  <si>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</si>
  <si>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</si>
  <si>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</si>
  <si>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</si>
  <si>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</si>
  <si>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</si>
  <si>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</si>
  <si>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</si>
  <si>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</si>
  <si>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</si>
  <si>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</si>
  <si>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</si>
  <si>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</si>
  <si>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</si>
  <si>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</si>
  <si>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</si>
  <si>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</si>
  <si>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</si>
  <si>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</si>
  <si>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</si>
  <si>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</si>
  <si>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</si>
  <si>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</si>
  <si>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</si>
  <si>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</si>
  <si>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</si>
  <si>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</si>
  <si>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</si>
  <si>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</si>
  <si>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</si>
  <si>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</si>
  <si>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</si>
  <si>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</si>
  <si>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</si>
  <si>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</si>
  <si>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</si>
  <si>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</si>
  <si>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</si>
  <si>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</si>
  <si>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</si>
  <si>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</si>
  <si>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</si>
  <si>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</si>
  <si>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</si>
  <si>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</si>
  <si>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</si>
  <si>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</si>
  <si>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</si>
  <si>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</si>
  <si>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</si>
  <si>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</si>
  <si>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</si>
  <si>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</si>
  <si>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</si>
  <si>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</si>
  <si>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</si>
  <si>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</si>
  <si>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</si>
  <si>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</si>
  <si>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</si>
  <si>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</si>
  <si>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</si>
  <si>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</si>
  <si>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</si>
  <si>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</si>
  <si>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</si>
  <si>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</si>
  <si>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</si>
  <si>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</si>
  <si>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</si>
  <si>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</si>
  <si>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</si>
  <si>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</si>
  <si>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</si>
  <si>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</si>
  <si>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</si>
  <si>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</si>
  <si>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</si>
  <si>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</si>
  <si>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</si>
  <si>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</si>
  <si>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</si>
  <si>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</si>
  <si>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</si>
  <si>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</si>
  <si>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</si>
  <si>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</si>
  <si>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</si>
  <si>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</si>
  <si>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</si>
  <si>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</si>
  <si>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</si>
  <si>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</si>
  <si>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</si>
  <si>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</si>
  <si>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</si>
  <si>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</si>
  <si>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</si>
  <si>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</si>
  <si>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</si>
  <si>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</si>
  <si>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</si>
  <si>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</si>
  <si>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</si>
  <si>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</si>
  <si>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</si>
  <si>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</si>
  <si>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</si>
  <si>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</si>
  <si>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</si>
  <si>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</si>
  <si>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</si>
  <si>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</si>
  <si>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</si>
  <si>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</si>
  <si>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</si>
  <si>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</si>
  <si>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</si>
  <si>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</si>
  <si>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</si>
  <si>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</si>
  <si>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</si>
  <si>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</si>
  <si>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</si>
  <si>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</si>
  <si>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</si>
  <si>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</si>
  <si>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</si>
  <si>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</si>
  <si>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</si>
  <si>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</si>
  <si>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</si>
  <si>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</si>
  <si>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</si>
  <si>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</si>
  <si>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</si>
  <si>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</si>
  <si>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</si>
  <si>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</si>
  <si>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</si>
  <si>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</si>
  <si>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</si>
  <si>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</si>
  <si>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</si>
  <si>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</si>
  <si>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</si>
  <si>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</si>
  <si>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</si>
  <si>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</si>
  <si>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</si>
  <si>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</si>
  <si>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</si>
  <si>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</si>
  <si>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</si>
  <si>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</si>
  <si>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</si>
  <si>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</si>
  <si>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</si>
  <si>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</si>
  <si>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</si>
  <si>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</si>
  <si>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</si>
  <si>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</si>
  <si>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</si>
  <si>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</si>
  <si>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</si>
  <si>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</si>
  <si>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</si>
  <si>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</si>
  <si>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</si>
  <si>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</si>
  <si>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</si>
  <si>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</si>
  <si>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</si>
  <si>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</si>
  <si>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</si>
  <si>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</si>
  <si>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</si>
  <si>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</si>
  <si>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</si>
  <si>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</si>
  <si>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</si>
  <si>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</si>
  <si>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</si>
  <si>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</si>
  <si>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</si>
  <si>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</si>
  <si>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</si>
  <si>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</si>
  <si>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</si>
  <si>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</si>
  <si>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</si>
  <si>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</si>
  <si>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</si>
  <si>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</si>
  <si>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</si>
  <si>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</si>
  <si>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</si>
  <si>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</si>
  <si>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</si>
  <si>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</si>
  <si>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</si>
  <si>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</si>
  <si>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</si>
  <si>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</si>
  <si>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</si>
  <si>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</si>
  <si>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0400073100</t>
  </si>
  <si>
    <t>2100070050</t>
  </si>
  <si>
    <t>2100070060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</si>
  <si>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</si>
  <si>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</si>
  <si>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</si>
  <si>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</si>
  <si>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</si>
  <si>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</si>
  <si>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</si>
  <si>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</si>
  <si>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</si>
  <si>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</si>
  <si>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</si>
  <si>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</si>
  <si>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</si>
  <si>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</si>
  <si>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</si>
  <si>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</si>
  <si>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</si>
  <si>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</si>
  <si>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</si>
  <si>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</si>
  <si>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</si>
  <si>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</si>
  <si>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</si>
  <si>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</si>
  <si>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</si>
  <si>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</si>
  <si>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</si>
  <si>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</si>
  <si>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</si>
  <si>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</si>
  <si>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Исполнение судебных актов</t>
  </si>
  <si>
    <t>830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</si>
  <si>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</si>
  <si>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</si>
  <si>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</si>
  <si>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</si>
  <si>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</si>
  <si>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</si>
  <si>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</si>
  <si>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</si>
  <si>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</si>
  <si>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</si>
  <si>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</si>
  <si>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</si>
  <si>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</si>
  <si>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</si>
  <si>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Выравнивание обеспеченности муниципальных образований по реализации ими их отдельных расходных обязательств</t>
  </si>
  <si>
    <t>0400073000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</si>
  <si>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</si>
  <si>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</si>
  <si>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2100070080</t>
  </si>
  <si>
    <t>1000000000</t>
  </si>
  <si>
    <t>100001403А</t>
  </si>
  <si>
    <t>1000071000</t>
  </si>
  <si>
    <t>1000071050</t>
  </si>
  <si>
    <t>1100000000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</si>
  <si>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</si>
  <si>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</si>
  <si>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11000R5550</t>
  </si>
  <si>
    <t>210F367483</t>
  </si>
  <si>
    <t>400</t>
  </si>
  <si>
    <t>410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</si>
  <si>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</si>
  <si>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</si>
  <si>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</si>
  <si>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</si>
  <si>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</si>
  <si>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</si>
  <si>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Образование</t>
  </si>
  <si>
    <t>Профессиональная подготовка, переподготовка и повышение квалификации</t>
  </si>
  <si>
    <t xml:space="preserve">Муниципальная программа  "Обеспечение первичных мер пожарной безопасности на территории Просницкого сельского поселения " 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</si>
  <si>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</si>
  <si>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</si>
  <si>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>Выполнение полномочий по финансовому контролю за использованием средств поселений</t>
  </si>
  <si>
    <t>310</t>
  </si>
  <si>
    <t>Социальные выплаты гражданам, являющиеся публичными нормативными обязательствами</t>
  </si>
  <si>
    <t>Приложение № 5</t>
  </si>
  <si>
    <t>880</t>
  </si>
  <si>
    <t>Специальные расходы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</si>
  <si>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</si>
  <si>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</si>
  <si>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06000S5170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</si>
  <si>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</si>
  <si>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</si>
  <si>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</si>
  <si>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2100074010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</si>
  <si>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</si>
  <si>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</si>
  <si>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</si>
  <si>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</si>
  <si>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 xml:space="preserve">РАСПРЕДЕЛЕНИЕ бюджетных ассигнований по разделам и подразделам, целевым статьям, группам (подгруппам) видов расходов классификации расходов бюджета на 2024 год </t>
  </si>
  <si>
    <t>Сумма всего на 2024 год (тыс. рублей)</t>
  </si>
  <si>
    <t xml:space="preserve">Муниципальная программа  "Управление муниципальным имуществом и земельными ресурсами Просницкого сельского поселения" </t>
  </si>
  <si>
    <t>Субсидия на организацию деятельности народных дружин</t>
  </si>
  <si>
    <t>Софинансирование к субсидии местным бюджетам из областного бюджета на организацию деятельности народных дружин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</si>
  <si>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</si>
  <si>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 за счет средств местного бюджета</t>
  </si>
  <si>
    <t>Муниципальная программа «Содействие в развитии малого и среднего предпринимательства в Просницком сельском поселении"</t>
  </si>
  <si>
    <t>Муниципальная программа «Использование и охрана земель на территории Просницкого сельского поселения"</t>
  </si>
  <si>
    <t>Муниципальная программа "Развитие культуры в Просницком сельском поселении»</t>
  </si>
  <si>
    <t>Муниципальная программа  "Молодежь Просницы и развитие спорта в Просницком сельском поселении"</t>
  </si>
  <si>
    <t>от 21.12.2023  № 15/61</t>
  </si>
  <si>
    <t>06Q00S5590</t>
  </si>
  <si>
    <t>09Q00S5160</t>
  </si>
  <si>
    <t>06U0715120</t>
  </si>
  <si>
    <t>06U07S5120</t>
  </si>
  <si>
    <t>Субсидия на реализацию мероприятий по устройству и (или) модернизации уличного освещения в населенных пунктах</t>
  </si>
  <si>
    <t>Софинансирование к субсидии на реализацию мероприятий по устройству и (или) модернизации уличного освещения в населенных пунктах</t>
  </si>
  <si>
    <t>060F215370</t>
  </si>
  <si>
    <t>060F2S5370</t>
  </si>
  <si>
    <t>03Q00S5560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</si>
  <si>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</si>
  <si>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</si>
  <si>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06U0F15172</t>
  </si>
  <si>
    <t>06U0FS5172</t>
  </si>
  <si>
    <t>Субсидиz местным бюджетам из областного бюджета на подготовку сведений о границах населенных пунктов и о границах территориальных зон</t>
  </si>
  <si>
    <t>06U0F15171</t>
  </si>
  <si>
    <t>06U0FS5171</t>
  </si>
  <si>
    <t>21Q2051180</t>
  </si>
  <si>
    <t>09Q2015160</t>
  </si>
  <si>
    <t>06Q5215590</t>
  </si>
  <si>
    <t>03Q1415560</t>
  </si>
  <si>
    <t>Молодежная политика</t>
  </si>
  <si>
    <t>Субсидия на создание и развитие молодежных пространств</t>
  </si>
  <si>
    <t>Софинансирование к субсидии на создание и развитие молодежных пространств</t>
  </si>
  <si>
    <t>020EГ15090</t>
  </si>
  <si>
    <t>020EГS5090</t>
  </si>
  <si>
    <t>Субсидия бюджетам сельских поселений на поддержку отрасли культуры</t>
  </si>
  <si>
    <t>Софинансирование к субсидии бюджетам сельских поселений на поддержку отрасли культуры</t>
  </si>
  <si>
    <t>10U0П15600</t>
  </si>
  <si>
    <t>10U0ПS5600</t>
  </si>
  <si>
    <t>(в ред. решения от 22.08.2024 № 20/93)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</si>
</sst>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9" fillId="4" borderId="1" xfId="0" applyNumberFormat="1" applyFont="1" applyFill="1" applyBorder="1" applyAlignment="1">
      <alignment wrapText="1"/>
    </xf>
    <xf numFmtId="49" fontId="9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9" fillId="0" borderId="0" xfId="0" applyFont="1"/>
    <xf numFmtId="11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10" fillId="5" borderId="1" xfId="0" applyNumberFormat="1" applyFont="1" applyFill="1" applyBorder="1" applyAlignment="1">
      <alignment wrapText="1"/>
    </xf>
    <xf numFmtId="49" fontId="10" fillId="5" borderId="1" xfId="0" applyNumberFormat="1" applyFont="1" applyFill="1" applyBorder="1" applyAlignment="1">
      <alignment horizontal="center"/>
    </xf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10" fillId="0" borderId="1" xfId="0" applyNumberFormat="1" applyFont="1" applyBorder="1" applyAlignment="1">
      <alignment horizontal="center"/>
    </xf>
    <xf numFmtId="164" fontId="10" fillId="5" borderId="1" xfId="0" applyNumberFormat="1" applyFont="1" applyFill="1" applyBorder="1"/>
    <xf numFmtId="164" fontId="9" fillId="4" borderId="1" xfId="0" applyNumberFormat="1" applyFont="1" applyFill="1" applyBorder="1"/>
    <xf numFmtId="164" fontId="9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8" fillId="0" borderId="1" xfId="0" applyNumberFormat="1" applyFont="1" applyBorder="1"/>
    <xf numFmtId="164" fontId="8" fillId="3" borderId="1" xfId="0" applyNumberFormat="1" applyFont="1" applyFill="1" applyBorder="1"/>
    <xf numFmtId="164" fontId="1" fillId="3" borderId="1" xfId="0" applyNumberFormat="1" applyFont="1" applyFill="1" applyBorder="1"/>
    <xf numFmtId="164" fontId="1" fillId="0" borderId="1" xfId="0" applyNumberFormat="1" applyFont="1" applyBorder="1"/>
    <xf numFmtId="164" fontId="8" fillId="2" borderId="1" xfId="0" applyNumberFormat="1" applyFont="1" applyFill="1" applyBorder="1"/>
    <xf numFmtId="164" fontId="8" fillId="0" borderId="1" xfId="0" applyNumberFormat="1" applyFont="1" applyFill="1" applyBorder="1"/>
    <xf numFmtId="4" fontId="6" fillId="0" borderId="0" xfId="0" applyNumberFormat="1" applyFont="1"/>
    <xf numFmtId="4" fontId="9" fillId="0" borderId="0" xfId="0" applyNumberFormat="1" applyFont="1"/>
    <xf numFmtId="4" fontId="7" fillId="0" borderId="0" xfId="0" applyNumberFormat="1" applyFont="1"/>
    <xf numFmtId="4" fontId="4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4" fontId="0" fillId="0" borderId="0" xfId="0" applyNumberFormat="1" applyFont="1"/>
    <xf numFmtId="4" fontId="11" fillId="0" borderId="0" xfId="0" applyNumberFormat="1" applyFont="1"/>
    <xf numFmtId="4" fontId="13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4" fontId="10" fillId="0" borderId="0" xfId="0" applyNumberFormat="1" applyFont="1"/>
    <xf numFmtId="49" fontId="0" fillId="6" borderId="1" xfId="0" applyNumberFormat="1" applyFill="1" applyBorder="1" applyAlignment="1">
      <alignment horizontal="center"/>
    </xf>
    <xf numFmtId="164" fontId="9" fillId="6" borderId="1" xfId="0" applyNumberFormat="1" applyFont="1" applyFill="1" applyBorder="1"/>
    <xf numFmtId="164" fontId="9" fillId="2" borderId="1" xfId="0" applyNumberFormat="1" applyFont="1" applyFill="1" applyBorder="1"/>
    <xf numFmtId="0" fontId="0" fillId="0" borderId="0" xfId="0" applyAlignment="1">
      <alignment horizontal="left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1" applyFont="1" applyAlignment="1">
      <alignment horizontal="center"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34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36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35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25</v>
      </c>
      <c r="E19" s="1" t="s">
        <v>26</v>
      </c>
      <c r="F19" s="1" t="s">
        <v>28</v>
      </c>
      <c r="G19" s="1" t="s">
        <v>29</v>
      </c>
      <c r="H19" s="1" t="s">
        <v>31</v>
      </c>
      <c r="I19" s="1" t="s">
        <v>32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16</v>
      </c>
      <c r="O19" s="1" t="s">
        <v>17</v>
      </c>
    </row>
    <row r="20" spans="1:19" x14ac:dyDescent="0.2">
      <c r="C20" s="1">
        <v>0.30194801092147827</v>
      </c>
      <c r="D20" s="1" t="s">
        <v>25</v>
      </c>
      <c r="E20" s="1" t="s">
        <v>26</v>
      </c>
      <c r="F20" s="1" t="s">
        <v>28</v>
      </c>
      <c r="G20" s="1" t="s">
        <v>29</v>
      </c>
      <c r="H20" s="1" t="s">
        <v>31</v>
      </c>
      <c r="I20" s="1" t="s">
        <v>32</v>
      </c>
      <c r="J20" s="1" t="s">
        <v>37</v>
      </c>
      <c r="K20" s="1" t="s">
        <v>38</v>
      </c>
      <c r="L20" s="1" t="s">
        <v>39</v>
      </c>
      <c r="M20" s="1" t="s">
        <v>18</v>
      </c>
      <c r="N20" s="1" t="s">
        <v>40</v>
      </c>
      <c r="O20" s="1" t="s">
        <v>41</v>
      </c>
      <c r="P20" s="1" t="s">
        <v>10</v>
      </c>
      <c r="Q20" s="1" t="s">
        <v>27</v>
      </c>
      <c r="R20" s="1" t="s">
        <v>30</v>
      </c>
      <c r="S20" s="1" t="s">
        <v>33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15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22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23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42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42</v>
      </c>
      <c r="R27" s="1" t="s">
        <v>108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42</v>
      </c>
      <c r="R28" s="1" t="s">
        <v>109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42</v>
      </c>
      <c r="R29" s="1" t="s">
        <v>110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42</v>
      </c>
      <c r="R30" s="1" t="s">
        <v>110</v>
      </c>
      <c r="S30" s="1" t="s">
        <v>111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42</v>
      </c>
      <c r="R31" s="1" t="s">
        <v>110</v>
      </c>
      <c r="S31" s="1" t="s">
        <v>112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50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50</v>
      </c>
      <c r="R33" s="1" t="s">
        <v>108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50</v>
      </c>
      <c r="R34" s="1" t="s">
        <v>109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50</v>
      </c>
      <c r="R35" s="1" t="s">
        <v>113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50</v>
      </c>
      <c r="R36" s="1" t="s">
        <v>113</v>
      </c>
      <c r="S36" s="1" t="s">
        <v>114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50</v>
      </c>
      <c r="R37" s="1" t="s">
        <v>113</v>
      </c>
      <c r="S37" s="1" t="s">
        <v>115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50</v>
      </c>
      <c r="R38" s="1" t="s">
        <v>113</v>
      </c>
      <c r="S38" s="1" t="s">
        <v>116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50</v>
      </c>
      <c r="R39" s="1" t="s">
        <v>113</v>
      </c>
      <c r="S39" s="1" t="s">
        <v>117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50</v>
      </c>
      <c r="R40" s="1" t="s">
        <v>113</v>
      </c>
      <c r="S40" s="1" t="s">
        <v>111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50</v>
      </c>
      <c r="R41" s="1" t="s">
        <v>113</v>
      </c>
      <c r="S41" s="1" t="s">
        <v>112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50</v>
      </c>
      <c r="R42" s="1" t="s">
        <v>118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50</v>
      </c>
      <c r="R43" s="1" t="s">
        <v>118</v>
      </c>
      <c r="S43" s="1" t="s">
        <v>111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50</v>
      </c>
      <c r="R44" s="1" t="s">
        <v>118</v>
      </c>
      <c r="S44" s="1" t="s">
        <v>112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60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60</v>
      </c>
      <c r="R46" s="1" t="s">
        <v>119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60</v>
      </c>
      <c r="R47" s="1" t="s">
        <v>120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60</v>
      </c>
      <c r="R48" s="1" t="s">
        <v>121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60</v>
      </c>
      <c r="R49" s="1" t="s">
        <v>121</v>
      </c>
      <c r="S49" s="1" t="s">
        <v>114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60</v>
      </c>
      <c r="R50" s="1" t="s">
        <v>121</v>
      </c>
      <c r="S50" s="1" t="s">
        <v>115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60</v>
      </c>
      <c r="R51" s="1" t="s">
        <v>121</v>
      </c>
      <c r="S51" s="1" t="s">
        <v>116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60</v>
      </c>
      <c r="R52" s="1" t="s">
        <v>121</v>
      </c>
      <c r="S52" s="1" t="s">
        <v>117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60</v>
      </c>
      <c r="R53" s="1" t="s">
        <v>121</v>
      </c>
      <c r="S53" s="1" t="s">
        <v>111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60</v>
      </c>
      <c r="R54" s="1" t="s">
        <v>121</v>
      </c>
      <c r="S54" s="1" t="s">
        <v>112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60</v>
      </c>
      <c r="R55" s="1" t="s">
        <v>122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60</v>
      </c>
      <c r="R56" s="1" t="s">
        <v>123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60</v>
      </c>
      <c r="R57" s="1" t="s">
        <v>124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60</v>
      </c>
      <c r="R58" s="1" t="s">
        <v>124</v>
      </c>
      <c r="S58" s="1" t="s">
        <v>116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60</v>
      </c>
      <c r="R59" s="1" t="s">
        <v>124</v>
      </c>
      <c r="S59" s="1" t="s">
        <v>117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60</v>
      </c>
      <c r="R60" s="1" t="s">
        <v>124</v>
      </c>
      <c r="S60" s="1" t="s">
        <v>111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60</v>
      </c>
      <c r="R61" s="1" t="s">
        <v>124</v>
      </c>
      <c r="S61" s="1" t="s">
        <v>112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60</v>
      </c>
      <c r="R62" s="1" t="s">
        <v>125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60</v>
      </c>
      <c r="R63" s="1" t="s">
        <v>125</v>
      </c>
      <c r="S63" s="1" t="s">
        <v>111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60</v>
      </c>
      <c r="R64" s="1" t="s">
        <v>125</v>
      </c>
      <c r="S64" s="1" t="s">
        <v>112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60</v>
      </c>
      <c r="R65" s="1" t="s">
        <v>126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60</v>
      </c>
      <c r="R66" s="1" t="s">
        <v>127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60</v>
      </c>
      <c r="R67" s="1" t="s">
        <v>127</v>
      </c>
      <c r="S67" s="1" t="s">
        <v>114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60</v>
      </c>
      <c r="R68" s="1" t="s">
        <v>127</v>
      </c>
      <c r="S68" s="1" t="s">
        <v>115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60</v>
      </c>
      <c r="R69" s="1" t="s">
        <v>128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60</v>
      </c>
      <c r="R70" s="1" t="s">
        <v>129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60</v>
      </c>
      <c r="R71" s="1" t="s">
        <v>130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60</v>
      </c>
      <c r="R72" s="1" t="s">
        <v>130</v>
      </c>
      <c r="S72" s="1" t="s">
        <v>111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60</v>
      </c>
      <c r="R73" s="1" t="s">
        <v>130</v>
      </c>
      <c r="S73" s="1" t="s">
        <v>112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60</v>
      </c>
      <c r="R74" s="1" t="s">
        <v>131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60</v>
      </c>
      <c r="R75" s="1" t="s">
        <v>132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60</v>
      </c>
      <c r="R76" s="1" t="s">
        <v>133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60</v>
      </c>
      <c r="R77" s="1" t="s">
        <v>133</v>
      </c>
      <c r="S77" s="1" t="s">
        <v>116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60</v>
      </c>
      <c r="R78" s="1" t="s">
        <v>133</v>
      </c>
      <c r="S78" s="1" t="s">
        <v>117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60</v>
      </c>
      <c r="R79" s="1" t="s">
        <v>134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60</v>
      </c>
      <c r="R80" s="1" t="s">
        <v>135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60</v>
      </c>
      <c r="R81" s="1" t="s">
        <v>136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60</v>
      </c>
      <c r="R82" s="1" t="s">
        <v>136</v>
      </c>
      <c r="S82" s="1" t="s">
        <v>111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60</v>
      </c>
      <c r="R83" s="1" t="s">
        <v>136</v>
      </c>
      <c r="S83" s="1" t="s">
        <v>112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60</v>
      </c>
      <c r="R84" s="1" t="s">
        <v>137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60</v>
      </c>
      <c r="R85" s="1" t="s">
        <v>138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60</v>
      </c>
      <c r="R86" s="1" t="s">
        <v>139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60</v>
      </c>
      <c r="R87" s="1" t="s">
        <v>139</v>
      </c>
      <c r="S87" s="1" t="s">
        <v>116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60</v>
      </c>
      <c r="R88" s="1" t="s">
        <v>139</v>
      </c>
      <c r="S88" s="1" t="s">
        <v>117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60</v>
      </c>
      <c r="R89" s="1" t="s">
        <v>140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60</v>
      </c>
      <c r="R90" s="1" t="s">
        <v>141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60</v>
      </c>
      <c r="R91" s="1" t="s">
        <v>142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60</v>
      </c>
      <c r="R92" s="1" t="s">
        <v>142</v>
      </c>
      <c r="S92" s="1" t="s">
        <v>111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60</v>
      </c>
      <c r="R93" s="1" t="s">
        <v>142</v>
      </c>
      <c r="S93" s="1" t="s">
        <v>112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60</v>
      </c>
      <c r="R94" s="1" t="s">
        <v>143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60</v>
      </c>
      <c r="R95" s="1" t="s">
        <v>144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60</v>
      </c>
      <c r="R96" s="1" t="s">
        <v>145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60</v>
      </c>
      <c r="R97" s="1" t="s">
        <v>145</v>
      </c>
      <c r="S97" s="1" t="s">
        <v>111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60</v>
      </c>
      <c r="R98" s="1" t="s">
        <v>145</v>
      </c>
      <c r="S98" s="1" t="s">
        <v>112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63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63</v>
      </c>
      <c r="R100" s="1" t="s">
        <v>108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63</v>
      </c>
      <c r="R101" s="1" t="s">
        <v>109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63</v>
      </c>
      <c r="R102" s="1" t="s">
        <v>146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63</v>
      </c>
      <c r="R103" s="1" t="s">
        <v>146</v>
      </c>
      <c r="S103" s="1" t="s">
        <v>111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63</v>
      </c>
      <c r="R104" s="1" t="s">
        <v>146</v>
      </c>
      <c r="S104" s="1" t="s">
        <v>112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147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147</v>
      </c>
      <c r="R106" s="1" t="s">
        <v>119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147</v>
      </c>
      <c r="R107" s="1" t="s">
        <v>148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147</v>
      </c>
      <c r="R108" s="1" t="s">
        <v>149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147</v>
      </c>
      <c r="R109" s="1" t="s">
        <v>149</v>
      </c>
      <c r="S109" s="1" t="s">
        <v>114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147</v>
      </c>
      <c r="R110" s="1" t="s">
        <v>149</v>
      </c>
      <c r="S110" s="1" t="s">
        <v>150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151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151</v>
      </c>
      <c r="R112" s="1" t="s">
        <v>119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151</v>
      </c>
      <c r="R113" s="1" t="s">
        <v>152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151</v>
      </c>
      <c r="R114" s="1" t="s">
        <v>152</v>
      </c>
      <c r="S114" s="1" t="s">
        <v>114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151</v>
      </c>
      <c r="R115" s="1" t="s">
        <v>122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151</v>
      </c>
      <c r="R116" s="1" t="s">
        <v>153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151</v>
      </c>
      <c r="R117" s="1" t="s">
        <v>153</v>
      </c>
      <c r="S117" s="1" t="s">
        <v>116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151</v>
      </c>
      <c r="R118" s="1" t="s">
        <v>153</v>
      </c>
      <c r="S118" s="1" t="s">
        <v>117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151</v>
      </c>
      <c r="R119" s="1" t="s">
        <v>131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151</v>
      </c>
      <c r="R120" s="1" t="s">
        <v>132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151</v>
      </c>
      <c r="R121" s="1" t="s">
        <v>154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151</v>
      </c>
      <c r="R122" s="1" t="s">
        <v>154</v>
      </c>
      <c r="S122" s="1" t="s">
        <v>111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151</v>
      </c>
      <c r="R123" s="1" t="s">
        <v>154</v>
      </c>
      <c r="S123" s="1" t="s">
        <v>112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151</v>
      </c>
      <c r="R124" s="1" t="s">
        <v>155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151</v>
      </c>
      <c r="R125" s="1" t="s">
        <v>155</v>
      </c>
      <c r="S125" s="1" t="s">
        <v>116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151</v>
      </c>
      <c r="R126" s="1" t="s">
        <v>155</v>
      </c>
      <c r="S126" s="1" t="s">
        <v>117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151</v>
      </c>
      <c r="R127" s="1" t="s">
        <v>156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151</v>
      </c>
      <c r="R128" s="1" t="s">
        <v>156</v>
      </c>
      <c r="S128" s="1" t="s">
        <v>111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151</v>
      </c>
      <c r="R129" s="1" t="s">
        <v>156</v>
      </c>
      <c r="S129" s="1" t="s">
        <v>112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151</v>
      </c>
      <c r="R130" s="1" t="s">
        <v>157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151</v>
      </c>
      <c r="R131" s="1" t="s">
        <v>158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151</v>
      </c>
      <c r="R132" s="1" t="s">
        <v>159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151</v>
      </c>
      <c r="R133" s="1" t="s">
        <v>159</v>
      </c>
      <c r="S133" s="1" t="s">
        <v>116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151</v>
      </c>
      <c r="R134" s="1" t="s">
        <v>159</v>
      </c>
      <c r="S134" s="1" t="s">
        <v>117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151</v>
      </c>
      <c r="R135" s="1" t="s">
        <v>134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151</v>
      </c>
      <c r="R136" s="1" t="s">
        <v>160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151</v>
      </c>
      <c r="R137" s="1" t="s">
        <v>161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151</v>
      </c>
      <c r="R138" s="1" t="s">
        <v>161</v>
      </c>
      <c r="S138" s="1" t="s">
        <v>116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151</v>
      </c>
      <c r="R139" s="1" t="s">
        <v>161</v>
      </c>
      <c r="S139" s="1" t="s">
        <v>117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44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75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75</v>
      </c>
      <c r="R142" s="1" t="s">
        <v>119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75</v>
      </c>
      <c r="R143" s="1" t="s">
        <v>162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75</v>
      </c>
      <c r="R144" s="1" t="s">
        <v>163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75</v>
      </c>
      <c r="R145" s="1" t="s">
        <v>163</v>
      </c>
      <c r="S145" s="1" t="s">
        <v>164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75</v>
      </c>
      <c r="R146" s="1" t="s">
        <v>163</v>
      </c>
      <c r="S146" s="1" t="s">
        <v>165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51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79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79</v>
      </c>
      <c r="R149" s="1" t="s">
        <v>166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79</v>
      </c>
      <c r="R150" s="1" t="s">
        <v>167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79</v>
      </c>
      <c r="R151" s="1" t="s">
        <v>168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79</v>
      </c>
      <c r="R152" s="1" t="s">
        <v>168</v>
      </c>
      <c r="S152" s="1" t="s">
        <v>114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79</v>
      </c>
      <c r="R153" s="1" t="s">
        <v>168</v>
      </c>
      <c r="S153" s="1" t="s">
        <v>169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170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170</v>
      </c>
      <c r="R155" s="1" t="s">
        <v>166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170</v>
      </c>
      <c r="R156" s="1" t="s">
        <v>167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170</v>
      </c>
      <c r="R157" s="1" t="s">
        <v>171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170</v>
      </c>
      <c r="R158" s="1" t="s">
        <v>171</v>
      </c>
      <c r="S158" s="1" t="s">
        <v>116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170</v>
      </c>
      <c r="R159" s="1" t="s">
        <v>171</v>
      </c>
      <c r="S159" s="1" t="s">
        <v>117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170</v>
      </c>
      <c r="R160" s="1" t="s">
        <v>172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170</v>
      </c>
      <c r="R161" s="1" t="s">
        <v>172</v>
      </c>
      <c r="S161" s="1" t="s">
        <v>116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170</v>
      </c>
      <c r="R162" s="1" t="s">
        <v>172</v>
      </c>
      <c r="S162" s="1" t="s">
        <v>117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62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82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82</v>
      </c>
      <c r="R165" s="1" t="s">
        <v>134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82</v>
      </c>
      <c r="R166" s="1" t="s">
        <v>135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82</v>
      </c>
      <c r="R167" s="1" t="s">
        <v>173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82</v>
      </c>
      <c r="R168" s="1" t="s">
        <v>173</v>
      </c>
      <c r="S168" s="1" t="s">
        <v>116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82</v>
      </c>
      <c r="R169" s="1" t="s">
        <v>173</v>
      </c>
      <c r="S169" s="1" t="s">
        <v>117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82</v>
      </c>
      <c r="R170" s="1" t="s">
        <v>136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82</v>
      </c>
      <c r="R171" s="1" t="s">
        <v>136</v>
      </c>
      <c r="S171" s="1" t="s">
        <v>114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82</v>
      </c>
      <c r="R172" s="1" t="s">
        <v>136</v>
      </c>
      <c r="S172" s="1" t="s">
        <v>169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83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83</v>
      </c>
      <c r="R174" s="1" t="s">
        <v>174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83</v>
      </c>
      <c r="R175" s="1" t="s">
        <v>175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83</v>
      </c>
      <c r="R176" s="1" t="s">
        <v>176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83</v>
      </c>
      <c r="R177" s="1" t="s">
        <v>176</v>
      </c>
      <c r="S177" s="1" t="s">
        <v>116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83</v>
      </c>
      <c r="R178" s="1" t="s">
        <v>176</v>
      </c>
      <c r="S178" s="1" t="s">
        <v>117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83</v>
      </c>
      <c r="R179" s="1" t="s">
        <v>177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83</v>
      </c>
      <c r="R180" s="1" t="s">
        <v>178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83</v>
      </c>
      <c r="R181" s="1" t="s">
        <v>178</v>
      </c>
      <c r="S181" s="1" t="s">
        <v>116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83</v>
      </c>
      <c r="R182" s="1" t="s">
        <v>178</v>
      </c>
      <c r="S182" s="1" t="s">
        <v>117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179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179</v>
      </c>
      <c r="R184" s="1" t="s">
        <v>157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179</v>
      </c>
      <c r="R185" s="1" t="s">
        <v>180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179</v>
      </c>
      <c r="R186" s="1" t="s">
        <v>181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179</v>
      </c>
      <c r="R187" s="1" t="s">
        <v>181</v>
      </c>
      <c r="S187" s="1" t="s">
        <v>116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179</v>
      </c>
      <c r="R188" s="1" t="s">
        <v>181</v>
      </c>
      <c r="S188" s="1" t="s">
        <v>117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179</v>
      </c>
      <c r="R189" s="1" t="s">
        <v>182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179</v>
      </c>
      <c r="R190" s="1" t="s">
        <v>183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179</v>
      </c>
      <c r="R191" s="1" t="s">
        <v>183</v>
      </c>
      <c r="S191" s="1" t="s">
        <v>164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179</v>
      </c>
      <c r="R192" s="1" t="s">
        <v>183</v>
      </c>
      <c r="S192" s="1" t="s">
        <v>184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179</v>
      </c>
      <c r="R193" s="1" t="s">
        <v>134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179</v>
      </c>
      <c r="R194" s="1" t="s">
        <v>160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179</v>
      </c>
      <c r="R195" s="1" t="s">
        <v>161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179</v>
      </c>
      <c r="R196" s="1" t="s">
        <v>161</v>
      </c>
      <c r="S196" s="1" t="s">
        <v>116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179</v>
      </c>
      <c r="R197" s="1" t="s">
        <v>161</v>
      </c>
      <c r="S197" s="1" t="s">
        <v>117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179</v>
      </c>
      <c r="R198" s="1" t="s">
        <v>185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179</v>
      </c>
      <c r="R199" s="1" t="s">
        <v>186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179</v>
      </c>
      <c r="R200" s="1" t="s">
        <v>186</v>
      </c>
      <c r="S200" s="1" t="s">
        <v>116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179</v>
      </c>
      <c r="R201" s="1" t="s">
        <v>186</v>
      </c>
      <c r="S201" s="1" t="s">
        <v>117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179</v>
      </c>
      <c r="R202" s="1" t="s">
        <v>187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179</v>
      </c>
      <c r="R203" s="1" t="s">
        <v>188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179</v>
      </c>
      <c r="R204" s="1" t="s">
        <v>189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179</v>
      </c>
      <c r="R205" s="1" t="s">
        <v>189</v>
      </c>
      <c r="S205" s="1" t="s">
        <v>116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179</v>
      </c>
      <c r="R206" s="1" t="s">
        <v>189</v>
      </c>
      <c r="S206" s="1" t="s">
        <v>117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23</v>
      </c>
      <c r="R207" s="1" t="s">
        <v>137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23</v>
      </c>
      <c r="R208" s="1" t="s">
        <v>138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23</v>
      </c>
      <c r="R209" s="1" t="s">
        <v>190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23</v>
      </c>
      <c r="R210" s="1" t="s">
        <v>190</v>
      </c>
      <c r="S210" s="1" t="s">
        <v>116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23</v>
      </c>
      <c r="R211" s="1" t="s">
        <v>190</v>
      </c>
      <c r="S211" s="1" t="s">
        <v>117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88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88</v>
      </c>
      <c r="R213" s="1" t="s">
        <v>191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88</v>
      </c>
      <c r="R214" s="1" t="s">
        <v>192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88</v>
      </c>
      <c r="R215" s="1" t="s">
        <v>193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88</v>
      </c>
      <c r="R216" s="1" t="s">
        <v>193</v>
      </c>
      <c r="S216" s="1" t="s">
        <v>164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88</v>
      </c>
      <c r="R217" s="1" t="s">
        <v>193</v>
      </c>
      <c r="S217" s="1" t="s">
        <v>194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88</v>
      </c>
      <c r="R218" s="1" t="s">
        <v>187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88</v>
      </c>
      <c r="R219" s="1" t="s">
        <v>195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88</v>
      </c>
      <c r="R220" s="1" t="s">
        <v>196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88</v>
      </c>
      <c r="R221" s="1" t="s">
        <v>196</v>
      </c>
      <c r="S221" s="1" t="s">
        <v>116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88</v>
      </c>
      <c r="R222" s="1" t="s">
        <v>196</v>
      </c>
      <c r="S222" s="1" t="s">
        <v>117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91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92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92</v>
      </c>
      <c r="R225" s="1" t="s">
        <v>143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92</v>
      </c>
      <c r="R226" s="1" t="s">
        <v>197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92</v>
      </c>
      <c r="R227" s="1" t="s">
        <v>198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92</v>
      </c>
      <c r="R228" s="1" t="s">
        <v>198</v>
      </c>
      <c r="S228" s="1" t="s">
        <v>114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92</v>
      </c>
      <c r="R229" s="1" t="s">
        <v>198</v>
      </c>
      <c r="S229" s="1" t="s">
        <v>115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92</v>
      </c>
      <c r="R230" s="1" t="s">
        <v>198</v>
      </c>
      <c r="S230" s="1" t="s">
        <v>116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92</v>
      </c>
      <c r="R231" s="1" t="s">
        <v>198</v>
      </c>
      <c r="S231" s="1" t="s">
        <v>117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92</v>
      </c>
      <c r="R232" s="1" t="s">
        <v>198</v>
      </c>
      <c r="S232" s="1" t="s">
        <v>111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92</v>
      </c>
      <c r="R233" s="1" t="s">
        <v>198</v>
      </c>
      <c r="S233" s="1" t="s">
        <v>112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92</v>
      </c>
      <c r="R234" s="1" t="s">
        <v>199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92</v>
      </c>
      <c r="R235" s="1" t="s">
        <v>200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92</v>
      </c>
      <c r="R236" s="1" t="s">
        <v>200</v>
      </c>
      <c r="S236" s="1" t="s">
        <v>116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92</v>
      </c>
      <c r="R237" s="1" t="s">
        <v>200</v>
      </c>
      <c r="S237" s="1" t="s">
        <v>117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92</v>
      </c>
      <c r="R238" s="1" t="s">
        <v>200</v>
      </c>
      <c r="S238" s="1" t="s">
        <v>111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92</v>
      </c>
      <c r="R239" s="1" t="s">
        <v>200</v>
      </c>
      <c r="S239" s="1" t="s">
        <v>112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92</v>
      </c>
      <c r="R240" s="1" t="s">
        <v>201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92</v>
      </c>
      <c r="R241" s="1" t="s">
        <v>202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92</v>
      </c>
      <c r="R242" s="1" t="s">
        <v>202</v>
      </c>
      <c r="S242" s="1" t="s">
        <v>114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92</v>
      </c>
      <c r="R243" s="1" t="s">
        <v>202</v>
      </c>
      <c r="S243" s="1" t="s">
        <v>115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92</v>
      </c>
      <c r="R244" s="1" t="s">
        <v>202</v>
      </c>
      <c r="S244" s="1" t="s">
        <v>116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92</v>
      </c>
      <c r="R245" s="1" t="s">
        <v>202</v>
      </c>
      <c r="S245" s="1" t="s">
        <v>117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92</v>
      </c>
      <c r="R246" s="1" t="s">
        <v>202</v>
      </c>
      <c r="S246" s="1" t="s">
        <v>111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92</v>
      </c>
      <c r="R247" s="1" t="s">
        <v>202</v>
      </c>
      <c r="S247" s="1" t="s">
        <v>112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93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93</v>
      </c>
      <c r="R249" s="1" t="s">
        <v>140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93</v>
      </c>
      <c r="R250" s="1" t="s">
        <v>203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93</v>
      </c>
      <c r="R251" s="1" t="s">
        <v>204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93</v>
      </c>
      <c r="R252" s="1" t="s">
        <v>204</v>
      </c>
      <c r="S252" s="1" t="s">
        <v>205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93</v>
      </c>
      <c r="R253" s="1" t="s">
        <v>204</v>
      </c>
      <c r="S253" s="1" t="s">
        <v>206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93</v>
      </c>
      <c r="R254" s="1" t="s">
        <v>207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93</v>
      </c>
      <c r="R255" s="1" t="s">
        <v>208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93</v>
      </c>
      <c r="R256" s="1" t="s">
        <v>208</v>
      </c>
      <c r="S256" s="1" t="s">
        <v>114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93</v>
      </c>
      <c r="R257" s="1" t="s">
        <v>208</v>
      </c>
      <c r="S257" s="1" t="s">
        <v>115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93</v>
      </c>
      <c r="R258" s="1" t="s">
        <v>208</v>
      </c>
      <c r="S258" s="1" t="s">
        <v>205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93</v>
      </c>
      <c r="R259" s="1" t="s">
        <v>208</v>
      </c>
      <c r="S259" s="1" t="s">
        <v>206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93</v>
      </c>
      <c r="R260" s="1" t="s">
        <v>143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93</v>
      </c>
      <c r="R261" s="1" t="s">
        <v>197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93</v>
      </c>
      <c r="R262" s="1" t="s">
        <v>209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93</v>
      </c>
      <c r="R263" s="1" t="s">
        <v>209</v>
      </c>
      <c r="S263" s="1" t="s">
        <v>116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93</v>
      </c>
      <c r="R264" s="1" t="s">
        <v>209</v>
      </c>
      <c r="S264" s="1" t="s">
        <v>117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93</v>
      </c>
      <c r="R265" s="1" t="s">
        <v>209</v>
      </c>
      <c r="S265" s="1" t="s">
        <v>111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93</v>
      </c>
      <c r="R266" s="1" t="s">
        <v>209</v>
      </c>
      <c r="S266" s="1" t="s">
        <v>112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93</v>
      </c>
      <c r="R267" s="1" t="s">
        <v>210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93</v>
      </c>
      <c r="R268" s="1" t="s">
        <v>210</v>
      </c>
      <c r="S268" s="1" t="s">
        <v>114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93</v>
      </c>
      <c r="R269" s="1" t="s">
        <v>210</v>
      </c>
      <c r="S269" s="1" t="s">
        <v>115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93</v>
      </c>
      <c r="R270" s="1" t="s">
        <v>210</v>
      </c>
      <c r="S270" s="1" t="s">
        <v>116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93</v>
      </c>
      <c r="R271" s="1" t="s">
        <v>210</v>
      </c>
      <c r="S271" s="1" t="s">
        <v>117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93</v>
      </c>
      <c r="R272" s="1" t="s">
        <v>210</v>
      </c>
      <c r="S272" s="1" t="s">
        <v>111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93</v>
      </c>
      <c r="R273" s="1" t="s">
        <v>210</v>
      </c>
      <c r="S273" s="1" t="s">
        <v>112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93</v>
      </c>
      <c r="R274" s="1" t="s">
        <v>199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93</v>
      </c>
      <c r="R275" s="1" t="s">
        <v>211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93</v>
      </c>
      <c r="R276" s="1" t="s">
        <v>211</v>
      </c>
      <c r="S276" s="1" t="s">
        <v>116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93</v>
      </c>
      <c r="R277" s="1" t="s">
        <v>211</v>
      </c>
      <c r="S277" s="1" t="s">
        <v>117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93</v>
      </c>
      <c r="R278" s="1" t="s">
        <v>211</v>
      </c>
      <c r="S278" s="1" t="s">
        <v>111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93</v>
      </c>
      <c r="R279" s="1" t="s">
        <v>211</v>
      </c>
      <c r="S279" s="1" t="s">
        <v>112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93</v>
      </c>
      <c r="R280" s="1" t="s">
        <v>212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93</v>
      </c>
      <c r="R281" s="1" t="s">
        <v>213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93</v>
      </c>
      <c r="R282" s="1" t="s">
        <v>213</v>
      </c>
      <c r="S282" s="1" t="s">
        <v>114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93</v>
      </c>
      <c r="R283" s="1" t="s">
        <v>213</v>
      </c>
      <c r="S283" s="1" t="s">
        <v>115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93</v>
      </c>
      <c r="R284" s="1" t="s">
        <v>213</v>
      </c>
      <c r="S284" s="1" t="s">
        <v>116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93</v>
      </c>
      <c r="R285" s="1" t="s">
        <v>213</v>
      </c>
      <c r="S285" s="1" t="s">
        <v>117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93</v>
      </c>
      <c r="R286" s="1" t="s">
        <v>214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93</v>
      </c>
      <c r="R287" s="1" t="s">
        <v>215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93</v>
      </c>
      <c r="R288" s="1" t="s">
        <v>215</v>
      </c>
      <c r="S288" s="1" t="s">
        <v>116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93</v>
      </c>
      <c r="R289" s="1" t="s">
        <v>215</v>
      </c>
      <c r="S289" s="1" t="s">
        <v>117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93</v>
      </c>
      <c r="R290" s="1" t="s">
        <v>201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93</v>
      </c>
      <c r="R291" s="1" t="s">
        <v>202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93</v>
      </c>
      <c r="R292" s="1" t="s">
        <v>202</v>
      </c>
      <c r="S292" s="1" t="s">
        <v>114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93</v>
      </c>
      <c r="R293" s="1" t="s">
        <v>202</v>
      </c>
      <c r="S293" s="1" t="s">
        <v>115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93</v>
      </c>
      <c r="R294" s="1" t="s">
        <v>202</v>
      </c>
      <c r="S294" s="1" t="s">
        <v>116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93</v>
      </c>
      <c r="R295" s="1" t="s">
        <v>202</v>
      </c>
      <c r="S295" s="1" t="s">
        <v>117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93</v>
      </c>
      <c r="R296" s="1" t="s">
        <v>202</v>
      </c>
      <c r="S296" s="1" t="s">
        <v>111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93</v>
      </c>
      <c r="R297" s="1" t="s">
        <v>202</v>
      </c>
      <c r="S297" s="1" t="s">
        <v>112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94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94</v>
      </c>
      <c r="R299" s="1" t="s">
        <v>216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94</v>
      </c>
      <c r="R300" s="1" t="s">
        <v>217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94</v>
      </c>
      <c r="R301" s="1" t="s">
        <v>217</v>
      </c>
      <c r="S301" s="1" t="s">
        <v>116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94</v>
      </c>
      <c r="R302" s="1" t="s">
        <v>217</v>
      </c>
      <c r="S302" s="1" t="s">
        <v>117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94</v>
      </c>
      <c r="R303" s="1" t="s">
        <v>218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94</v>
      </c>
      <c r="R304" s="1" t="s">
        <v>218</v>
      </c>
      <c r="S304" s="1" t="s">
        <v>116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94</v>
      </c>
      <c r="R305" s="1" t="s">
        <v>218</v>
      </c>
      <c r="S305" s="1" t="s">
        <v>117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94</v>
      </c>
      <c r="R306" s="1" t="s">
        <v>119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94</v>
      </c>
      <c r="R307" s="1" t="s">
        <v>219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94</v>
      </c>
      <c r="R308" s="1" t="s">
        <v>220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94</v>
      </c>
      <c r="R309" s="1" t="s">
        <v>220</v>
      </c>
      <c r="S309" s="1" t="s">
        <v>116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94</v>
      </c>
      <c r="R310" s="1" t="s">
        <v>220</v>
      </c>
      <c r="S310" s="1" t="s">
        <v>117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95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95</v>
      </c>
      <c r="R312" s="1" t="s">
        <v>140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95</v>
      </c>
      <c r="R313" s="1" t="s">
        <v>221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95</v>
      </c>
      <c r="R314" s="1" t="s">
        <v>222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95</v>
      </c>
      <c r="R315" s="1" t="s">
        <v>222</v>
      </c>
      <c r="S315" s="1" t="s">
        <v>116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95</v>
      </c>
      <c r="R316" s="1" t="s">
        <v>222</v>
      </c>
      <c r="S316" s="1" t="s">
        <v>117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95</v>
      </c>
      <c r="R317" s="1" t="s">
        <v>143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95</v>
      </c>
      <c r="R318" s="1" t="s">
        <v>223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95</v>
      </c>
      <c r="R319" s="1" t="s">
        <v>224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95</v>
      </c>
      <c r="R320" s="1" t="s">
        <v>224</v>
      </c>
      <c r="S320" s="1" t="s">
        <v>116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95</v>
      </c>
      <c r="R321" s="1" t="s">
        <v>224</v>
      </c>
      <c r="S321" s="1" t="s">
        <v>117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95</v>
      </c>
      <c r="R322" s="1" t="s">
        <v>224</v>
      </c>
      <c r="S322" s="1" t="s">
        <v>111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95</v>
      </c>
      <c r="R323" s="1" t="s">
        <v>224</v>
      </c>
      <c r="S323" s="1" t="s">
        <v>112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96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96</v>
      </c>
      <c r="R325" s="1" t="s">
        <v>143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96</v>
      </c>
      <c r="R326" s="1" t="s">
        <v>197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96</v>
      </c>
      <c r="R327" s="1" t="s">
        <v>225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96</v>
      </c>
      <c r="R328" s="1" t="s">
        <v>225</v>
      </c>
      <c r="S328" s="1" t="s">
        <v>116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96</v>
      </c>
      <c r="R329" s="1" t="s">
        <v>225</v>
      </c>
      <c r="S329" s="1" t="s">
        <v>117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96</v>
      </c>
      <c r="R330" s="1" t="s">
        <v>225</v>
      </c>
      <c r="S330" s="1" t="s">
        <v>111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96</v>
      </c>
      <c r="R331" s="1" t="s">
        <v>225</v>
      </c>
      <c r="S331" s="1" t="s">
        <v>112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20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97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97</v>
      </c>
      <c r="R334" s="1" t="s">
        <v>140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97</v>
      </c>
      <c r="R335" s="1" t="s">
        <v>226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97</v>
      </c>
      <c r="R336" s="1" t="s">
        <v>226</v>
      </c>
      <c r="S336" s="1" t="s">
        <v>116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97</v>
      </c>
      <c r="R337" s="1" t="s">
        <v>226</v>
      </c>
      <c r="S337" s="1" t="s">
        <v>117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97</v>
      </c>
      <c r="R338" s="1" t="s">
        <v>203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97</v>
      </c>
      <c r="R339" s="1" t="s">
        <v>227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97</v>
      </c>
      <c r="R340" s="1" t="s">
        <v>227</v>
      </c>
      <c r="S340" s="1" t="s">
        <v>111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97</v>
      </c>
      <c r="R341" s="1" t="s">
        <v>227</v>
      </c>
      <c r="S341" s="1" t="s">
        <v>112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97</v>
      </c>
      <c r="R342" s="1" t="s">
        <v>228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97</v>
      </c>
      <c r="R343" s="1" t="s">
        <v>228</v>
      </c>
      <c r="S343" s="1" t="s">
        <v>111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97</v>
      </c>
      <c r="R344" s="1" t="s">
        <v>228</v>
      </c>
      <c r="S344" s="1" t="s">
        <v>112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97</v>
      </c>
      <c r="R345" s="1" t="s">
        <v>207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97</v>
      </c>
      <c r="R346" s="1" t="s">
        <v>208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97</v>
      </c>
      <c r="R347" s="1" t="s">
        <v>208</v>
      </c>
      <c r="S347" s="1" t="s">
        <v>114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97</v>
      </c>
      <c r="R348" s="1" t="s">
        <v>208</v>
      </c>
      <c r="S348" s="1" t="s">
        <v>115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97</v>
      </c>
      <c r="R349" s="1" t="s">
        <v>208</v>
      </c>
      <c r="S349" s="1" t="s">
        <v>205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97</v>
      </c>
      <c r="R350" s="1" t="s">
        <v>208</v>
      </c>
      <c r="S350" s="1" t="s">
        <v>206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100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100</v>
      </c>
      <c r="R352" s="1" t="s">
        <v>140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100</v>
      </c>
      <c r="R353" s="1" t="s">
        <v>221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100</v>
      </c>
      <c r="R354" s="1" t="s">
        <v>229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100</v>
      </c>
      <c r="R355" s="1" t="s">
        <v>229</v>
      </c>
      <c r="S355" s="1" t="s">
        <v>116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100</v>
      </c>
      <c r="R356" s="1" t="s">
        <v>229</v>
      </c>
      <c r="S356" s="1" t="s">
        <v>117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100</v>
      </c>
      <c r="R357" s="1" t="s">
        <v>203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100</v>
      </c>
      <c r="R358" s="1" t="s">
        <v>230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100</v>
      </c>
      <c r="R359" s="1" t="s">
        <v>230</v>
      </c>
      <c r="S359" s="1" t="s">
        <v>116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100</v>
      </c>
      <c r="R360" s="1" t="s">
        <v>230</v>
      </c>
      <c r="S360" s="1" t="s">
        <v>117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100</v>
      </c>
      <c r="R361" s="1" t="s">
        <v>230</v>
      </c>
      <c r="S361" s="1" t="s">
        <v>111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100</v>
      </c>
      <c r="R362" s="1" t="s">
        <v>230</v>
      </c>
      <c r="S362" s="1" t="s">
        <v>112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100</v>
      </c>
      <c r="R363" s="1" t="s">
        <v>207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100</v>
      </c>
      <c r="R364" s="1" t="s">
        <v>208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100</v>
      </c>
      <c r="R365" s="1" t="s">
        <v>208</v>
      </c>
      <c r="S365" s="1" t="s">
        <v>111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100</v>
      </c>
      <c r="R366" s="1" t="s">
        <v>208</v>
      </c>
      <c r="S366" s="1" t="s">
        <v>112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231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232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232</v>
      </c>
      <c r="R369" s="1" t="s">
        <v>122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232</v>
      </c>
      <c r="R370" s="1" t="s">
        <v>233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232</v>
      </c>
      <c r="R371" s="1" t="s">
        <v>233</v>
      </c>
      <c r="S371" s="1" t="s">
        <v>234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232</v>
      </c>
      <c r="R372" s="1" t="s">
        <v>233</v>
      </c>
      <c r="S372" s="1" t="s">
        <v>235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236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236</v>
      </c>
      <c r="R374" s="1" t="s">
        <v>131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236</v>
      </c>
      <c r="R375" s="1" t="s">
        <v>132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236</v>
      </c>
      <c r="R376" s="1" t="s">
        <v>154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236</v>
      </c>
      <c r="R377" s="1" t="s">
        <v>154</v>
      </c>
      <c r="S377" s="1" t="s">
        <v>234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236</v>
      </c>
      <c r="R378" s="1" t="s">
        <v>154</v>
      </c>
      <c r="S378" s="1" t="s">
        <v>237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236</v>
      </c>
      <c r="R379" s="1" t="s">
        <v>134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236</v>
      </c>
      <c r="R380" s="1" t="s">
        <v>238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236</v>
      </c>
      <c r="R381" s="1" t="s">
        <v>239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236</v>
      </c>
      <c r="R382" s="1" t="s">
        <v>239</v>
      </c>
      <c r="S382" s="1" t="s">
        <v>234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236</v>
      </c>
      <c r="R383" s="1" t="s">
        <v>239</v>
      </c>
      <c r="S383" s="1" t="s">
        <v>237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236</v>
      </c>
      <c r="R384" s="1" t="s">
        <v>140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236</v>
      </c>
      <c r="R385" s="1" t="s">
        <v>240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236</v>
      </c>
      <c r="R386" s="1" t="s">
        <v>241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236</v>
      </c>
      <c r="R387" s="1" t="s">
        <v>242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236</v>
      </c>
      <c r="R388" s="1" t="s">
        <v>242</v>
      </c>
      <c r="S388" s="1" t="s">
        <v>234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236</v>
      </c>
      <c r="R389" s="1" t="s">
        <v>242</v>
      </c>
      <c r="S389" s="1" t="s">
        <v>237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236</v>
      </c>
      <c r="R390" s="1" t="s">
        <v>243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236</v>
      </c>
      <c r="R391" s="1" t="s">
        <v>244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236</v>
      </c>
      <c r="R392" s="1" t="s">
        <v>244</v>
      </c>
      <c r="S392" s="1" t="s">
        <v>234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236</v>
      </c>
      <c r="R393" s="1" t="s">
        <v>244</v>
      </c>
      <c r="S393" s="1" t="s">
        <v>237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236</v>
      </c>
      <c r="R394" s="1" t="s">
        <v>245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236</v>
      </c>
      <c r="R395" s="1" t="s">
        <v>246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236</v>
      </c>
      <c r="R396" s="1" t="s">
        <v>246</v>
      </c>
      <c r="S396" s="1" t="s">
        <v>234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236</v>
      </c>
      <c r="R397" s="1" t="s">
        <v>246</v>
      </c>
      <c r="S397" s="1" t="s">
        <v>237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236</v>
      </c>
      <c r="R398" s="1" t="s">
        <v>247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236</v>
      </c>
      <c r="R399" s="1" t="s">
        <v>248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236</v>
      </c>
      <c r="R400" s="1" t="s">
        <v>248</v>
      </c>
      <c r="S400" s="1" t="s">
        <v>234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236</v>
      </c>
      <c r="R401" s="1" t="s">
        <v>248</v>
      </c>
      <c r="S401" s="1" t="s">
        <v>235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236</v>
      </c>
      <c r="R402" s="1" t="s">
        <v>249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236</v>
      </c>
      <c r="R403" s="1" t="s">
        <v>249</v>
      </c>
      <c r="S403" s="1" t="s">
        <v>234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236</v>
      </c>
      <c r="R404" s="1" t="s">
        <v>249</v>
      </c>
      <c r="S404" s="1" t="s">
        <v>235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236</v>
      </c>
      <c r="R405" s="1" t="s">
        <v>143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236</v>
      </c>
      <c r="R406" s="1" t="s">
        <v>212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236</v>
      </c>
      <c r="R407" s="1" t="s">
        <v>250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236</v>
      </c>
      <c r="R408" s="1" t="s">
        <v>250</v>
      </c>
      <c r="S408" s="1" t="s">
        <v>234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236</v>
      </c>
      <c r="R409" s="1" t="s">
        <v>250</v>
      </c>
      <c r="S409" s="1" t="s">
        <v>235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236</v>
      </c>
      <c r="R410" s="1" t="s">
        <v>251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236</v>
      </c>
      <c r="R411" s="1" t="s">
        <v>251</v>
      </c>
      <c r="S411" s="1" t="s">
        <v>234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236</v>
      </c>
      <c r="R412" s="1" t="s">
        <v>251</v>
      </c>
      <c r="S412" s="1" t="s">
        <v>235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252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252</v>
      </c>
      <c r="R414" s="1" t="s">
        <v>128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252</v>
      </c>
      <c r="R415" s="1" t="s">
        <v>129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252</v>
      </c>
      <c r="R416" s="1" t="s">
        <v>253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252</v>
      </c>
      <c r="R417" s="1" t="s">
        <v>253</v>
      </c>
      <c r="S417" s="1" t="s">
        <v>116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252</v>
      </c>
      <c r="R418" s="1" t="s">
        <v>253</v>
      </c>
      <c r="S418" s="1" t="s">
        <v>117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252</v>
      </c>
      <c r="R419" s="1" t="s">
        <v>254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252</v>
      </c>
      <c r="R420" s="1" t="s">
        <v>254</v>
      </c>
      <c r="S420" s="1" t="s">
        <v>234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252</v>
      </c>
      <c r="R421" s="1" t="s">
        <v>254</v>
      </c>
      <c r="S421" s="1" t="s">
        <v>237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252</v>
      </c>
      <c r="R422" s="1" t="s">
        <v>143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252</v>
      </c>
      <c r="R423" s="1" t="s">
        <v>212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252</v>
      </c>
      <c r="R424" s="1" t="s">
        <v>255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252</v>
      </c>
      <c r="R425" s="1" t="s">
        <v>255</v>
      </c>
      <c r="S425" s="1" t="s">
        <v>234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252</v>
      </c>
      <c r="R426" s="1" t="s">
        <v>255</v>
      </c>
      <c r="S426" s="1" t="s">
        <v>237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256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256</v>
      </c>
      <c r="R428" s="1" t="s">
        <v>140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256</v>
      </c>
      <c r="R429" s="1" t="s">
        <v>221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256</v>
      </c>
      <c r="R430" s="1" t="s">
        <v>257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256</v>
      </c>
      <c r="R431" s="1" t="s">
        <v>257</v>
      </c>
      <c r="S431" s="1" t="s">
        <v>116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256</v>
      </c>
      <c r="R432" s="1" t="s">
        <v>257</v>
      </c>
      <c r="S432" s="1" t="s">
        <v>117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258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259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259</v>
      </c>
      <c r="R435" s="1" t="s">
        <v>140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259</v>
      </c>
      <c r="R436" s="1" t="s">
        <v>221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259</v>
      </c>
      <c r="R437" s="1" t="s">
        <v>260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259</v>
      </c>
      <c r="R438" s="1" t="s">
        <v>260</v>
      </c>
      <c r="S438" s="1" t="s">
        <v>116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259</v>
      </c>
      <c r="R439" s="1" t="s">
        <v>260</v>
      </c>
      <c r="S439" s="1" t="s">
        <v>117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261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262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262</v>
      </c>
      <c r="R442" s="1" t="s">
        <v>119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262</v>
      </c>
      <c r="R443" s="1" t="s">
        <v>263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262</v>
      </c>
      <c r="R444" s="1" t="s">
        <v>264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262</v>
      </c>
      <c r="R445" s="1" t="s">
        <v>264</v>
      </c>
      <c r="S445" s="1" t="s">
        <v>265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266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267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267</v>
      </c>
      <c r="R448" s="1" t="s">
        <v>119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267</v>
      </c>
      <c r="R449" s="1" t="s">
        <v>268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267</v>
      </c>
      <c r="R450" s="1" t="s">
        <v>268</v>
      </c>
      <c r="S450" s="1" t="s">
        <v>164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267</v>
      </c>
      <c r="R451" s="1" t="s">
        <v>268</v>
      </c>
      <c r="S451" s="1" t="s">
        <v>269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267</v>
      </c>
      <c r="R452" s="1" t="s">
        <v>270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267</v>
      </c>
      <c r="R453" s="1" t="s">
        <v>271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267</v>
      </c>
      <c r="R454" s="1" t="s">
        <v>271</v>
      </c>
      <c r="S454" s="1" t="s">
        <v>164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267</v>
      </c>
      <c r="R455" s="1" t="s">
        <v>271</v>
      </c>
      <c r="S455" s="1" t="s">
        <v>269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267</v>
      </c>
      <c r="R456" s="1" t="s">
        <v>162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267</v>
      </c>
      <c r="R457" s="1" t="s">
        <v>272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267</v>
      </c>
      <c r="R458" s="1" t="s">
        <v>272</v>
      </c>
      <c r="S458" s="1" t="s">
        <v>164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267</v>
      </c>
      <c r="R459" s="1" t="s">
        <v>272</v>
      </c>
      <c r="S459" s="1" t="s">
        <v>269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273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273</v>
      </c>
      <c r="R461" s="1" t="s">
        <v>119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273</v>
      </c>
      <c r="R462" s="1" t="s">
        <v>219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273</v>
      </c>
      <c r="R463" s="1" t="s">
        <v>274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273</v>
      </c>
      <c r="R464" s="1" t="s">
        <v>274</v>
      </c>
      <c r="S464" s="1" t="s">
        <v>164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273</v>
      </c>
      <c r="R465" s="1" t="s">
        <v>274</v>
      </c>
      <c r="S465" s="1" t="s">
        <v>184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9"/>
  <sheetViews>
    <sheetView tabSelected="1" zoomScaleNormal="100" workbookViewId="0">
      <pane ySplit="10" topLeftCell="A11" activePane="bottomLeft" state="frozen"/>
      <selection pane="bottomLeft" activeCell="A2" sqref="A2"/>
    </sheetView>
  </sheetViews>
  <sheetFormatPr defaultRowHeight="12.75" x14ac:dyDescent="0.2"/>
  <cols>
    <col min="1" max="1" width="50.42578125" customWidth="1"/>
    <col min="3" max="3" width="10.28515625" customWidth="1"/>
    <col min="4" max="4" width="15.140625" customWidth="1"/>
    <col min="6" max="6" width="10.28515625" customWidth="1"/>
    <col min="7" max="7" width="16" bestFit="1" customWidth="1"/>
    <col min="8" max="8" width="12.7109375" bestFit="1" customWidth="1"/>
  </cols>
  <sheetData>
    <row r="1" spans="1:9" x14ac:dyDescent="0.2">
      <c r="C1" t="s">
        <v>398</v>
      </c>
    </row>
    <row r="2" spans="1:9" x14ac:dyDescent="0.2">
      <c r="C2" t="s">
        <v>277</v>
      </c>
    </row>
    <row r="3" spans="1:9" x14ac:dyDescent="0.2">
      <c r="C3" s="70" t="s">
        <v>278</v>
      </c>
      <c r="D3" s="70"/>
      <c r="E3" s="70"/>
      <c r="F3" s="70"/>
    </row>
    <row r="4" spans="1:9" x14ac:dyDescent="0.2">
      <c r="C4" t="s">
        <v>423</v>
      </c>
    </row>
    <row r="5" spans="1:9" x14ac:dyDescent="0.2">
      <c r="C5" t="s">
        <v>453</v>
      </c>
    </row>
    <row r="7" spans="1:9" ht="47.25" customHeight="1" x14ac:dyDescent="0.25">
      <c r="A7" s="72" t="s">
        <v>412</v>
      </c>
      <c r="B7" s="72"/>
      <c r="C7" s="72"/>
      <c r="D7" s="72"/>
      <c r="E7" s="72"/>
      <c r="F7" s="72"/>
      <c r="G7" s="3"/>
      <c r="H7" s="3"/>
      <c r="I7" s="3"/>
    </row>
    <row r="8" spans="1:9" ht="15.75" x14ac:dyDescent="0.25">
      <c r="A8" s="71"/>
      <c r="B8" s="71"/>
      <c r="C8" s="71"/>
      <c r="D8" s="71"/>
      <c r="E8" s="71"/>
      <c r="F8" s="30"/>
      <c r="G8" s="3"/>
      <c r="H8" s="3"/>
      <c r="I8" s="3"/>
    </row>
    <row r="9" spans="1:9" ht="63.75" x14ac:dyDescent="0.2">
      <c r="A9" s="10" t="s">
        <v>8</v>
      </c>
      <c r="B9" s="8" t="s">
        <v>4</v>
      </c>
      <c r="C9" s="8" t="s">
        <v>6</v>
      </c>
      <c r="D9" s="11" t="s">
        <v>275</v>
      </c>
      <c r="E9" s="11" t="s">
        <v>276</v>
      </c>
      <c r="F9" s="61" t="s">
        <v>413</v>
      </c>
      <c r="G9" s="5"/>
      <c r="H9" s="5"/>
      <c r="I9" s="5"/>
    </row>
    <row r="10" spans="1:9" s="25" customFormat="1" ht="15.75" x14ac:dyDescent="0.25">
      <c r="A10" s="22" t="s">
        <v>14</v>
      </c>
      <c r="B10" s="23" t="s">
        <v>13</v>
      </c>
      <c r="C10" s="23" t="s">
        <v>13</v>
      </c>
      <c r="D10" s="23" t="s">
        <v>308</v>
      </c>
      <c r="E10" s="23" t="s">
        <v>12</v>
      </c>
      <c r="F10" s="40">
        <f>F11+F79+F86+F105+F156+F250+F272+F229+F294</f>
        <v>28928</v>
      </c>
      <c r="G10" s="66">
        <f>G14+G24+G26+G28+G33+G45+G56+G59+G60+G68+G70+G73+G76+G79+G87+G93+G123+G141+G199+G202+G138+G146+G153+G171+G185+G190+G213+G216+G222+G58+G229+G255+G261+G263+G267+G269+G271+G275+G279+G284+G289+G31+G161+G39+G128+G132+G219+G294+G106+G206+G135+G203+G258</f>
        <v>28927966</v>
      </c>
      <c r="H10" s="24"/>
      <c r="I10" s="24"/>
    </row>
    <row r="11" spans="1:9" s="25" customFormat="1" ht="36" customHeight="1" x14ac:dyDescent="0.25">
      <c r="A11" s="31" t="s">
        <v>19</v>
      </c>
      <c r="B11" s="32" t="s">
        <v>15</v>
      </c>
      <c r="C11" s="32" t="s">
        <v>13</v>
      </c>
      <c r="D11" s="32" t="s">
        <v>308</v>
      </c>
      <c r="E11" s="32" t="s">
        <v>12</v>
      </c>
      <c r="F11" s="41">
        <f>F12+F20+F33+F45+F51+F39</f>
        <v>7162</v>
      </c>
      <c r="G11" s="60">
        <f>G14+G24+G26+G28+G33+G45+G56+G59+G60+G68+G70+G73+G76+G39+G58</f>
        <v>7161957</v>
      </c>
      <c r="H11" s="24"/>
      <c r="I11" s="24"/>
    </row>
    <row r="12" spans="1:9" ht="38.25" x14ac:dyDescent="0.2">
      <c r="A12" s="18" t="s">
        <v>43</v>
      </c>
      <c r="B12" s="19" t="s">
        <v>15</v>
      </c>
      <c r="C12" s="19" t="s">
        <v>44</v>
      </c>
      <c r="D12" s="19" t="s">
        <v>308</v>
      </c>
      <c r="E12" s="19" t="s">
        <v>12</v>
      </c>
      <c r="F12" s="42">
        <f>F13</f>
        <v>947.69999999999993</v>
      </c>
      <c r="G12" s="6"/>
      <c r="H12" s="6"/>
      <c r="I12" s="6"/>
    </row>
    <row r="13" spans="1:9" s="21" customFormat="1" x14ac:dyDescent="0.2">
      <c r="A13" s="33" t="s">
        <v>279</v>
      </c>
      <c r="B13" s="34" t="s">
        <v>15</v>
      </c>
      <c r="C13" s="34" t="s">
        <v>44</v>
      </c>
      <c r="D13" s="34" t="s">
        <v>309</v>
      </c>
      <c r="E13" s="34" t="s">
        <v>12</v>
      </c>
      <c r="F13" s="43">
        <f>F14</f>
        <v>947.69999999999993</v>
      </c>
    </row>
    <row r="14" spans="1:9" s="21" customFormat="1" ht="38.25" x14ac:dyDescent="0.2">
      <c r="A14" s="33" t="s">
        <v>45</v>
      </c>
      <c r="B14" s="34" t="s">
        <v>15</v>
      </c>
      <c r="C14" s="34" t="s">
        <v>44</v>
      </c>
      <c r="D14" s="34" t="s">
        <v>310</v>
      </c>
      <c r="E14" s="34" t="s">
        <v>12</v>
      </c>
      <c r="F14" s="43">
        <f>F15</f>
        <v>947.69999999999993</v>
      </c>
      <c r="G14" s="53">
        <v>947696</v>
      </c>
    </row>
    <row r="15" spans="1:9" s="20" customFormat="1" x14ac:dyDescent="0.2">
      <c r="A15" s="16" t="s">
        <v>46</v>
      </c>
      <c r="B15" s="17" t="s">
        <v>15</v>
      </c>
      <c r="C15" s="17" t="s">
        <v>44</v>
      </c>
      <c r="D15" s="17" t="s">
        <v>311</v>
      </c>
      <c r="E15" s="17" t="s">
        <v>12</v>
      </c>
      <c r="F15" s="44">
        <f>F16+F18</f>
        <v>947.69999999999993</v>
      </c>
      <c r="G15" s="54"/>
      <c r="H15" s="7"/>
      <c r="I15" s="7"/>
    </row>
    <row r="16" spans="1:9" s="20" customFormat="1" ht="63.75" x14ac:dyDescent="0.2">
      <c r="A16" s="15" t="s">
        <v>48</v>
      </c>
      <c r="B16" s="14" t="s">
        <v>15</v>
      </c>
      <c r="C16" s="14" t="s">
        <v>44</v>
      </c>
      <c r="D16" s="14" t="s">
        <v>311</v>
      </c>
      <c r="E16" s="14" t="s">
        <v>47</v>
      </c>
      <c r="F16" s="45">
        <f>F17</f>
        <v>894.8</v>
      </c>
      <c r="G16" s="54"/>
      <c r="H16" s="7"/>
      <c r="I16" s="7"/>
    </row>
    <row r="17" spans="1:9" ht="25.5" x14ac:dyDescent="0.2">
      <c r="A17" s="12" t="s">
        <v>280</v>
      </c>
      <c r="B17" s="9" t="s">
        <v>15</v>
      </c>
      <c r="C17" s="9" t="s">
        <v>44</v>
      </c>
      <c r="D17" s="13" t="s">
        <v>311</v>
      </c>
      <c r="E17" s="13" t="s">
        <v>281</v>
      </c>
      <c r="F17" s="46">
        <v>894.8</v>
      </c>
      <c r="G17" s="55"/>
      <c r="H17" s="4"/>
      <c r="I17" s="4"/>
    </row>
    <row r="18" spans="1:9" ht="25.5" x14ac:dyDescent="0.2">
      <c r="A18" s="15" t="s">
        <v>57</v>
      </c>
      <c r="B18" s="14" t="s">
        <v>15</v>
      </c>
      <c r="C18" s="14" t="s">
        <v>44</v>
      </c>
      <c r="D18" s="14" t="s">
        <v>311</v>
      </c>
      <c r="E18" s="14" t="s">
        <v>56</v>
      </c>
      <c r="F18" s="45">
        <f>F19</f>
        <v>52.9</v>
      </c>
      <c r="G18" s="55"/>
      <c r="H18" s="4"/>
      <c r="I18" s="4"/>
    </row>
    <row r="19" spans="1:9" ht="25.5" x14ac:dyDescent="0.2">
      <c r="A19" s="12" t="s">
        <v>59</v>
      </c>
      <c r="B19" s="9" t="s">
        <v>15</v>
      </c>
      <c r="C19" s="13" t="s">
        <v>44</v>
      </c>
      <c r="D19" s="13" t="s">
        <v>311</v>
      </c>
      <c r="E19" s="13" t="s">
        <v>58</v>
      </c>
      <c r="F19" s="46">
        <v>52.9</v>
      </c>
      <c r="G19" s="55"/>
      <c r="H19" s="4"/>
      <c r="I19" s="4"/>
    </row>
    <row r="20" spans="1:9" ht="51" x14ac:dyDescent="0.2">
      <c r="A20" s="18" t="s">
        <v>61</v>
      </c>
      <c r="B20" s="19" t="s">
        <v>15</v>
      </c>
      <c r="C20" s="19" t="s">
        <v>62</v>
      </c>
      <c r="D20" s="19" t="s">
        <v>308</v>
      </c>
      <c r="E20" s="19" t="s">
        <v>12</v>
      </c>
      <c r="F20" s="42">
        <f>F21</f>
        <v>3393.1</v>
      </c>
      <c r="G20" s="52"/>
      <c r="H20" s="52">
        <f>G24+G26+G28</f>
        <v>3393101</v>
      </c>
      <c r="I20" s="6"/>
    </row>
    <row r="21" spans="1:9" s="21" customFormat="1" ht="14.25" customHeight="1" x14ac:dyDescent="0.2">
      <c r="A21" s="33" t="s">
        <v>279</v>
      </c>
      <c r="B21" s="34" t="s">
        <v>15</v>
      </c>
      <c r="C21" s="34" t="s">
        <v>62</v>
      </c>
      <c r="D21" s="34" t="s">
        <v>309</v>
      </c>
      <c r="E21" s="34" t="s">
        <v>12</v>
      </c>
      <c r="F21" s="43">
        <f>F22</f>
        <v>3393.1</v>
      </c>
      <c r="G21" s="53"/>
    </row>
    <row r="22" spans="1:9" s="21" customFormat="1" ht="38.25" x14ac:dyDescent="0.2">
      <c r="A22" s="33" t="s">
        <v>45</v>
      </c>
      <c r="B22" s="34" t="s">
        <v>15</v>
      </c>
      <c r="C22" s="34" t="s">
        <v>62</v>
      </c>
      <c r="D22" s="34" t="s">
        <v>310</v>
      </c>
      <c r="E22" s="34" t="s">
        <v>12</v>
      </c>
      <c r="F22" s="43">
        <f>F23</f>
        <v>3393.1</v>
      </c>
      <c r="G22" s="53"/>
    </row>
    <row r="23" spans="1:9" s="20" customFormat="1" ht="25.5" x14ac:dyDescent="0.2">
      <c r="A23" s="16" t="s">
        <v>282</v>
      </c>
      <c r="B23" s="17" t="s">
        <v>15</v>
      </c>
      <c r="C23" s="17" t="s">
        <v>62</v>
      </c>
      <c r="D23" s="17" t="s">
        <v>312</v>
      </c>
      <c r="E23" s="17" t="s">
        <v>12</v>
      </c>
      <c r="F23" s="44">
        <f>F24+F26+F28+F31</f>
        <v>3393.1</v>
      </c>
      <c r="G23" s="54"/>
      <c r="H23" s="7"/>
      <c r="I23" s="7"/>
    </row>
    <row r="24" spans="1:9" s="20" customFormat="1" ht="63.75" x14ac:dyDescent="0.2">
      <c r="A24" s="15" t="s">
        <v>48</v>
      </c>
      <c r="B24" s="14" t="s">
        <v>15</v>
      </c>
      <c r="C24" s="14" t="s">
        <v>62</v>
      </c>
      <c r="D24" s="14" t="s">
        <v>312</v>
      </c>
      <c r="E24" s="14" t="s">
        <v>47</v>
      </c>
      <c r="F24" s="45">
        <f>F25</f>
        <v>3097.2</v>
      </c>
      <c r="G24" s="54">
        <v>3097202</v>
      </c>
      <c r="H24" s="7"/>
      <c r="I24" s="7"/>
    </row>
    <row r="25" spans="1:9" ht="25.5" x14ac:dyDescent="0.2">
      <c r="A25" s="12" t="s">
        <v>280</v>
      </c>
      <c r="B25" s="9" t="s">
        <v>15</v>
      </c>
      <c r="C25" s="9" t="s">
        <v>62</v>
      </c>
      <c r="D25" s="13" t="s">
        <v>312</v>
      </c>
      <c r="E25" s="13" t="s">
        <v>281</v>
      </c>
      <c r="F25" s="46">
        <v>3097.2</v>
      </c>
      <c r="G25" s="57"/>
      <c r="H25" s="4"/>
      <c r="I25" s="4"/>
    </row>
    <row r="26" spans="1:9" s="20" customFormat="1" ht="25.5" x14ac:dyDescent="0.2">
      <c r="A26" s="15" t="s">
        <v>57</v>
      </c>
      <c r="B26" s="14" t="s">
        <v>15</v>
      </c>
      <c r="C26" s="14" t="s">
        <v>62</v>
      </c>
      <c r="D26" s="14" t="s">
        <v>312</v>
      </c>
      <c r="E26" s="14" t="s">
        <v>56</v>
      </c>
      <c r="F26" s="45">
        <f>F27</f>
        <v>287</v>
      </c>
      <c r="G26" s="58">
        <v>286980</v>
      </c>
      <c r="H26" s="7"/>
      <c r="I26" s="7"/>
    </row>
    <row r="27" spans="1:9" ht="25.5" x14ac:dyDescent="0.2">
      <c r="A27" s="12" t="s">
        <v>59</v>
      </c>
      <c r="B27" s="9" t="s">
        <v>15</v>
      </c>
      <c r="C27" s="9" t="s">
        <v>62</v>
      </c>
      <c r="D27" s="13" t="s">
        <v>312</v>
      </c>
      <c r="E27" s="13" t="s">
        <v>58</v>
      </c>
      <c r="F27" s="46">
        <v>287</v>
      </c>
      <c r="G27" s="57"/>
      <c r="H27" s="4"/>
      <c r="I27" s="4"/>
    </row>
    <row r="28" spans="1:9" s="20" customFormat="1" x14ac:dyDescent="0.2">
      <c r="A28" s="15" t="s">
        <v>53</v>
      </c>
      <c r="B28" s="14" t="s">
        <v>15</v>
      </c>
      <c r="C28" s="14" t="s">
        <v>62</v>
      </c>
      <c r="D28" s="14" t="s">
        <v>312</v>
      </c>
      <c r="E28" s="14" t="s">
        <v>52</v>
      </c>
      <c r="F28" s="45">
        <f>F29</f>
        <v>8.9</v>
      </c>
      <c r="G28" s="58">
        <v>8919</v>
      </c>
      <c r="H28" s="54"/>
      <c r="I28" s="7"/>
    </row>
    <row r="29" spans="1:9" s="20" customFormat="1" x14ac:dyDescent="0.2">
      <c r="A29" s="12" t="s">
        <v>55</v>
      </c>
      <c r="B29" s="13" t="s">
        <v>15</v>
      </c>
      <c r="C29" s="13" t="s">
        <v>62</v>
      </c>
      <c r="D29" s="13" t="s">
        <v>312</v>
      </c>
      <c r="E29" s="13" t="s">
        <v>54</v>
      </c>
      <c r="F29" s="46">
        <v>8.9</v>
      </c>
      <c r="G29" s="58"/>
      <c r="H29" s="7"/>
      <c r="I29" s="7"/>
    </row>
    <row r="30" spans="1:9" s="20" customFormat="1" ht="25.5" hidden="1" x14ac:dyDescent="0.2">
      <c r="A30" s="16" t="s">
        <v>395</v>
      </c>
      <c r="B30" s="17" t="s">
        <v>15</v>
      </c>
      <c r="C30" s="17" t="s">
        <v>62</v>
      </c>
      <c r="D30" s="17" t="s">
        <v>393</v>
      </c>
      <c r="E30" s="17" t="s">
        <v>12</v>
      </c>
      <c r="F30" s="47">
        <f>F31</f>
        <v>0</v>
      </c>
      <c r="G30" s="58"/>
      <c r="H30" s="7"/>
      <c r="I30" s="7"/>
    </row>
    <row r="31" spans="1:9" s="20" customFormat="1" hidden="1" x14ac:dyDescent="0.2">
      <c r="A31" s="15" t="s">
        <v>284</v>
      </c>
      <c r="B31" s="14" t="s">
        <v>15</v>
      </c>
      <c r="C31" s="14" t="s">
        <v>62</v>
      </c>
      <c r="D31" s="14" t="s">
        <v>393</v>
      </c>
      <c r="E31" s="14" t="s">
        <v>77</v>
      </c>
      <c r="F31" s="45">
        <f>F32</f>
        <v>0</v>
      </c>
      <c r="G31" s="58">
        <v>0</v>
      </c>
      <c r="H31" s="7"/>
      <c r="I31" s="7"/>
    </row>
    <row r="32" spans="1:9" s="20" customFormat="1" hidden="1" x14ac:dyDescent="0.2">
      <c r="A32" s="12" t="s">
        <v>285</v>
      </c>
      <c r="B32" s="13" t="s">
        <v>15</v>
      </c>
      <c r="C32" s="13" t="s">
        <v>62</v>
      </c>
      <c r="D32" s="13" t="s">
        <v>393</v>
      </c>
      <c r="E32" s="13" t="s">
        <v>90</v>
      </c>
      <c r="F32" s="46">
        <v>0</v>
      </c>
      <c r="G32" s="58"/>
      <c r="H32" s="7"/>
      <c r="I32" s="7"/>
    </row>
    <row r="33" spans="1:9" s="21" customFormat="1" ht="38.25" x14ac:dyDescent="0.2">
      <c r="A33" s="18" t="s">
        <v>64</v>
      </c>
      <c r="B33" s="19" t="s">
        <v>15</v>
      </c>
      <c r="C33" s="19" t="s">
        <v>65</v>
      </c>
      <c r="D33" s="19" t="s">
        <v>308</v>
      </c>
      <c r="E33" s="19" t="s">
        <v>12</v>
      </c>
      <c r="F33" s="42">
        <f>F34</f>
        <v>4</v>
      </c>
      <c r="G33" s="53">
        <v>4000</v>
      </c>
      <c r="H33" s="53">
        <f>SUM(G14:G33)</f>
        <v>4344797</v>
      </c>
    </row>
    <row r="34" spans="1:9" x14ac:dyDescent="0.2">
      <c r="A34" s="33" t="s">
        <v>279</v>
      </c>
      <c r="B34" s="34" t="s">
        <v>15</v>
      </c>
      <c r="C34" s="34" t="s">
        <v>65</v>
      </c>
      <c r="D34" s="34" t="s">
        <v>309</v>
      </c>
      <c r="E34" s="34" t="s">
        <v>12</v>
      </c>
      <c r="F34" s="43">
        <f>F35</f>
        <v>4</v>
      </c>
      <c r="G34" s="57"/>
      <c r="H34" s="4"/>
      <c r="I34" s="4"/>
    </row>
    <row r="35" spans="1:9" s="20" customFormat="1" ht="38.25" x14ac:dyDescent="0.2">
      <c r="A35" s="33" t="s">
        <v>45</v>
      </c>
      <c r="B35" s="34" t="s">
        <v>15</v>
      </c>
      <c r="C35" s="34" t="s">
        <v>65</v>
      </c>
      <c r="D35" s="34" t="s">
        <v>310</v>
      </c>
      <c r="E35" s="34" t="s">
        <v>12</v>
      </c>
      <c r="F35" s="43">
        <f>F36</f>
        <v>4</v>
      </c>
      <c r="G35" s="58"/>
      <c r="H35" s="7"/>
      <c r="I35" s="7"/>
    </row>
    <row r="36" spans="1:9" ht="38.25" x14ac:dyDescent="0.2">
      <c r="A36" s="16" t="s">
        <v>286</v>
      </c>
      <c r="B36" s="17" t="s">
        <v>15</v>
      </c>
      <c r="C36" s="17" t="s">
        <v>65</v>
      </c>
      <c r="D36" s="17" t="s">
        <v>315</v>
      </c>
      <c r="E36" s="17" t="s">
        <v>12</v>
      </c>
      <c r="F36" s="47">
        <f>F37</f>
        <v>4</v>
      </c>
      <c r="G36" s="57"/>
      <c r="H36" s="4"/>
      <c r="I36" s="4"/>
    </row>
    <row r="37" spans="1:9" x14ac:dyDescent="0.2">
      <c r="A37" s="15" t="s">
        <v>284</v>
      </c>
      <c r="B37" s="14" t="s">
        <v>15</v>
      </c>
      <c r="C37" s="14" t="s">
        <v>65</v>
      </c>
      <c r="D37" s="14" t="s">
        <v>315</v>
      </c>
      <c r="E37" s="14" t="s">
        <v>77</v>
      </c>
      <c r="F37" s="45">
        <f>F38</f>
        <v>4</v>
      </c>
      <c r="G37" s="57"/>
      <c r="H37" s="4"/>
      <c r="I37" s="4"/>
    </row>
    <row r="38" spans="1:9" s="21" customFormat="1" x14ac:dyDescent="0.2">
      <c r="A38" s="12" t="s">
        <v>285</v>
      </c>
      <c r="B38" s="13" t="s">
        <v>15</v>
      </c>
      <c r="C38" s="13" t="s">
        <v>65</v>
      </c>
      <c r="D38" s="13" t="s">
        <v>315</v>
      </c>
      <c r="E38" s="13" t="s">
        <v>90</v>
      </c>
      <c r="F38" s="46">
        <v>4</v>
      </c>
      <c r="G38" s="53"/>
    </row>
    <row r="39" spans="1:9" s="21" customFormat="1" ht="20.25" customHeight="1" x14ac:dyDescent="0.2">
      <c r="A39" s="18" t="s">
        <v>364</v>
      </c>
      <c r="B39" s="19" t="s">
        <v>15</v>
      </c>
      <c r="C39" s="19" t="s">
        <v>91</v>
      </c>
      <c r="D39" s="19" t="s">
        <v>308</v>
      </c>
      <c r="E39" s="19" t="s">
        <v>12</v>
      </c>
      <c r="F39" s="42">
        <f>F40</f>
        <v>0</v>
      </c>
      <c r="G39" s="53">
        <v>0</v>
      </c>
    </row>
    <row r="40" spans="1:9" x14ac:dyDescent="0.2">
      <c r="A40" s="33" t="s">
        <v>279</v>
      </c>
      <c r="B40" s="34" t="s">
        <v>15</v>
      </c>
      <c r="C40" s="34" t="s">
        <v>91</v>
      </c>
      <c r="D40" s="34" t="s">
        <v>309</v>
      </c>
      <c r="E40" s="34" t="s">
        <v>12</v>
      </c>
      <c r="F40" s="43">
        <f>F41</f>
        <v>0</v>
      </c>
      <c r="G40" s="57"/>
      <c r="H40" s="4"/>
      <c r="I40" s="4"/>
    </row>
    <row r="41" spans="1:9" s="20" customFormat="1" ht="25.5" x14ac:dyDescent="0.2">
      <c r="A41" s="33" t="s">
        <v>362</v>
      </c>
      <c r="B41" s="34" t="s">
        <v>15</v>
      </c>
      <c r="C41" s="34" t="s">
        <v>91</v>
      </c>
      <c r="D41" s="34" t="s">
        <v>363</v>
      </c>
      <c r="E41" s="34" t="s">
        <v>12</v>
      </c>
      <c r="F41" s="43">
        <f>F42</f>
        <v>0</v>
      </c>
      <c r="G41" s="58"/>
      <c r="H41" s="7"/>
      <c r="I41" s="7"/>
    </row>
    <row r="42" spans="1:9" ht="25.5" x14ac:dyDescent="0.2">
      <c r="A42" s="16" t="s">
        <v>362</v>
      </c>
      <c r="B42" s="17" t="s">
        <v>15</v>
      </c>
      <c r="C42" s="17" t="s">
        <v>91</v>
      </c>
      <c r="D42" s="17" t="s">
        <v>361</v>
      </c>
      <c r="E42" s="17" t="s">
        <v>12</v>
      </c>
      <c r="F42" s="47">
        <f>F43</f>
        <v>0</v>
      </c>
      <c r="G42" s="57"/>
      <c r="H42" s="4"/>
      <c r="I42" s="4"/>
    </row>
    <row r="43" spans="1:9" s="21" customFormat="1" x14ac:dyDescent="0.2">
      <c r="A43" s="15" t="s">
        <v>53</v>
      </c>
      <c r="B43" s="14" t="s">
        <v>15</v>
      </c>
      <c r="C43" s="14" t="s">
        <v>91</v>
      </c>
      <c r="D43" s="14" t="s">
        <v>361</v>
      </c>
      <c r="E43" s="14" t="s">
        <v>52</v>
      </c>
      <c r="F43" s="45">
        <f>F44</f>
        <v>0</v>
      </c>
      <c r="G43" s="53"/>
    </row>
    <row r="44" spans="1:9" s="21" customFormat="1" x14ac:dyDescent="0.2">
      <c r="A44" s="12" t="s">
        <v>400</v>
      </c>
      <c r="B44" s="13" t="s">
        <v>15</v>
      </c>
      <c r="C44" s="13" t="s">
        <v>91</v>
      </c>
      <c r="D44" s="13" t="s">
        <v>361</v>
      </c>
      <c r="E44" s="13" t="s">
        <v>399</v>
      </c>
      <c r="F44" s="46">
        <v>0</v>
      </c>
      <c r="G44" s="53"/>
    </row>
    <row r="45" spans="1:9" s="21" customFormat="1" x14ac:dyDescent="0.2">
      <c r="A45" s="18" t="s">
        <v>66</v>
      </c>
      <c r="B45" s="19" t="s">
        <v>15</v>
      </c>
      <c r="C45" s="19" t="s">
        <v>67</v>
      </c>
      <c r="D45" s="19" t="s">
        <v>308</v>
      </c>
      <c r="E45" s="19" t="s">
        <v>12</v>
      </c>
      <c r="F45" s="42">
        <f>F46</f>
        <v>50</v>
      </c>
      <c r="G45" s="53">
        <v>50000</v>
      </c>
    </row>
    <row r="46" spans="1:9" x14ac:dyDescent="0.2">
      <c r="A46" s="33" t="s">
        <v>279</v>
      </c>
      <c r="B46" s="34" t="s">
        <v>15</v>
      </c>
      <c r="C46" s="34" t="s">
        <v>67</v>
      </c>
      <c r="D46" s="34" t="s">
        <v>309</v>
      </c>
      <c r="E46" s="34" t="s">
        <v>12</v>
      </c>
      <c r="F46" s="43">
        <f>F47</f>
        <v>50</v>
      </c>
      <c r="G46" s="57"/>
      <c r="H46" s="4"/>
      <c r="I46" s="4"/>
    </row>
    <row r="47" spans="1:9" s="20" customFormat="1" x14ac:dyDescent="0.2">
      <c r="A47" s="33" t="s">
        <v>66</v>
      </c>
      <c r="B47" s="34" t="s">
        <v>15</v>
      </c>
      <c r="C47" s="34" t="s">
        <v>67</v>
      </c>
      <c r="D47" s="34" t="s">
        <v>316</v>
      </c>
      <c r="E47" s="34" t="s">
        <v>12</v>
      </c>
      <c r="F47" s="43">
        <f>F48</f>
        <v>50</v>
      </c>
      <c r="G47" s="58"/>
      <c r="H47" s="7"/>
      <c r="I47" s="7"/>
    </row>
    <row r="48" spans="1:9" x14ac:dyDescent="0.2">
      <c r="A48" s="16" t="s">
        <v>68</v>
      </c>
      <c r="B48" s="17" t="s">
        <v>15</v>
      </c>
      <c r="C48" s="17" t="s">
        <v>67</v>
      </c>
      <c r="D48" s="17" t="s">
        <v>317</v>
      </c>
      <c r="E48" s="17" t="s">
        <v>12</v>
      </c>
      <c r="F48" s="47">
        <f>F49</f>
        <v>50</v>
      </c>
      <c r="G48" s="57"/>
      <c r="H48" s="4"/>
      <c r="I48" s="4"/>
    </row>
    <row r="49" spans="1:9" x14ac:dyDescent="0.2">
      <c r="A49" s="36" t="s">
        <v>53</v>
      </c>
      <c r="B49" s="14" t="s">
        <v>15</v>
      </c>
      <c r="C49" s="14" t="s">
        <v>67</v>
      </c>
      <c r="D49" s="14" t="s">
        <v>317</v>
      </c>
      <c r="E49" s="14" t="s">
        <v>52</v>
      </c>
      <c r="F49" s="45">
        <f>F50</f>
        <v>50</v>
      </c>
      <c r="G49" s="57"/>
      <c r="H49" s="4"/>
      <c r="I49" s="4"/>
    </row>
    <row r="50" spans="1:9" s="21" customFormat="1" ht="17.25" customHeight="1" x14ac:dyDescent="0.2">
      <c r="A50" s="12" t="s">
        <v>70</v>
      </c>
      <c r="B50" s="13" t="s">
        <v>15</v>
      </c>
      <c r="C50" s="13" t="s">
        <v>67</v>
      </c>
      <c r="D50" s="13" t="s">
        <v>317</v>
      </c>
      <c r="E50" s="13" t="s">
        <v>69</v>
      </c>
      <c r="F50" s="46">
        <v>50</v>
      </c>
      <c r="G50" s="53"/>
    </row>
    <row r="51" spans="1:9" s="21" customFormat="1" x14ac:dyDescent="0.2">
      <c r="A51" s="18" t="s">
        <v>71</v>
      </c>
      <c r="B51" s="19" t="s">
        <v>15</v>
      </c>
      <c r="C51" s="19" t="s">
        <v>72</v>
      </c>
      <c r="D51" s="19" t="s">
        <v>308</v>
      </c>
      <c r="E51" s="19" t="s">
        <v>12</v>
      </c>
      <c r="F51" s="42">
        <f>F52+F60+F65</f>
        <v>2767.2</v>
      </c>
      <c r="G51" s="53"/>
      <c r="H51" s="53">
        <f>G56+G59+G60+G68+G70+G73+G76+G58</f>
        <v>2767160</v>
      </c>
    </row>
    <row r="52" spans="1:9" ht="38.25" x14ac:dyDescent="0.2">
      <c r="A52" s="33" t="s">
        <v>414</v>
      </c>
      <c r="B52" s="34" t="s">
        <v>15</v>
      </c>
      <c r="C52" s="34" t="s">
        <v>72</v>
      </c>
      <c r="D52" s="34" t="s">
        <v>318</v>
      </c>
      <c r="E52" s="34" t="s">
        <v>12</v>
      </c>
      <c r="F52" s="43">
        <f>F53</f>
        <v>495.3</v>
      </c>
      <c r="G52" s="57"/>
      <c r="H52" s="4"/>
      <c r="I52" s="4"/>
    </row>
    <row r="53" spans="1:9" s="20" customFormat="1" ht="25.5" x14ac:dyDescent="0.2">
      <c r="A53" s="33" t="s">
        <v>73</v>
      </c>
      <c r="B53" s="34" t="s">
        <v>15</v>
      </c>
      <c r="C53" s="34" t="s">
        <v>72</v>
      </c>
      <c r="D53" s="34" t="s">
        <v>369</v>
      </c>
      <c r="E53" s="34" t="s">
        <v>12</v>
      </c>
      <c r="F53" s="43">
        <f>F54</f>
        <v>495.3</v>
      </c>
      <c r="G53" s="58"/>
      <c r="H53" s="7"/>
      <c r="I53" s="7"/>
    </row>
    <row r="54" spans="1:9" ht="25.5" x14ac:dyDescent="0.2">
      <c r="A54" s="16" t="s">
        <v>287</v>
      </c>
      <c r="B54" s="17" t="s">
        <v>15</v>
      </c>
      <c r="C54" s="17" t="s">
        <v>72</v>
      </c>
      <c r="D54" s="17" t="s">
        <v>319</v>
      </c>
      <c r="E54" s="17" t="s">
        <v>12</v>
      </c>
      <c r="F54" s="47">
        <f>F55+F57</f>
        <v>495.3</v>
      </c>
      <c r="G54" s="57"/>
      <c r="H54" s="4"/>
      <c r="I54" s="4"/>
    </row>
    <row r="55" spans="1:9" s="20" customFormat="1" ht="25.5" x14ac:dyDescent="0.2">
      <c r="A55" s="15" t="s">
        <v>57</v>
      </c>
      <c r="B55" s="14" t="s">
        <v>15</v>
      </c>
      <c r="C55" s="14" t="s">
        <v>72</v>
      </c>
      <c r="D55" s="14" t="s">
        <v>319</v>
      </c>
      <c r="E55" s="14" t="s">
        <v>56</v>
      </c>
      <c r="F55" s="45">
        <f>F56</f>
        <v>419.2</v>
      </c>
      <c r="G55" s="58"/>
      <c r="H55" s="7"/>
      <c r="I55" s="7"/>
    </row>
    <row r="56" spans="1:9" ht="25.5" x14ac:dyDescent="0.2">
      <c r="A56" s="12" t="s">
        <v>59</v>
      </c>
      <c r="B56" s="9" t="s">
        <v>15</v>
      </c>
      <c r="C56" s="13" t="s">
        <v>72</v>
      </c>
      <c r="D56" s="13" t="s">
        <v>319</v>
      </c>
      <c r="E56" s="13" t="s">
        <v>58</v>
      </c>
      <c r="F56" s="46">
        <v>419.2</v>
      </c>
      <c r="G56" s="55">
        <v>419153</v>
      </c>
      <c r="H56" s="4"/>
      <c r="I56" s="4"/>
    </row>
    <row r="57" spans="1:9" s="21" customFormat="1" x14ac:dyDescent="0.2">
      <c r="A57" s="15" t="s">
        <v>53</v>
      </c>
      <c r="B57" s="14" t="s">
        <v>15</v>
      </c>
      <c r="C57" s="14" t="s">
        <v>72</v>
      </c>
      <c r="D57" s="14" t="s">
        <v>319</v>
      </c>
      <c r="E57" s="14" t="s">
        <v>52</v>
      </c>
      <c r="F57" s="45">
        <f>F59+F58</f>
        <v>76.100000000000009</v>
      </c>
      <c r="G57" s="53"/>
    </row>
    <row r="58" spans="1:9" s="21" customFormat="1" x14ac:dyDescent="0.2">
      <c r="A58" s="35" t="s">
        <v>352</v>
      </c>
      <c r="B58" s="13" t="s">
        <v>15</v>
      </c>
      <c r="C58" s="13" t="s">
        <v>72</v>
      </c>
      <c r="D58" s="13" t="s">
        <v>319</v>
      </c>
      <c r="E58" s="29" t="s">
        <v>353</v>
      </c>
      <c r="F58" s="46">
        <v>74.2</v>
      </c>
      <c r="G58" s="53">
        <v>74228</v>
      </c>
    </row>
    <row r="59" spans="1:9" s="21" customFormat="1" x14ac:dyDescent="0.2">
      <c r="A59" s="12" t="s">
        <v>55</v>
      </c>
      <c r="B59" s="13" t="s">
        <v>15</v>
      </c>
      <c r="C59" s="13" t="s">
        <v>72</v>
      </c>
      <c r="D59" s="13" t="s">
        <v>319</v>
      </c>
      <c r="E59" s="13" t="s">
        <v>54</v>
      </c>
      <c r="F59" s="46">
        <v>1.9</v>
      </c>
      <c r="G59" s="53">
        <v>1920</v>
      </c>
    </row>
    <row r="60" spans="1:9" s="20" customFormat="1" ht="38.25" x14ac:dyDescent="0.2">
      <c r="A60" s="33" t="s">
        <v>301</v>
      </c>
      <c r="B60" s="34" t="s">
        <v>15</v>
      </c>
      <c r="C60" s="34" t="s">
        <v>72</v>
      </c>
      <c r="D60" s="34" t="s">
        <v>332</v>
      </c>
      <c r="E60" s="34" t="s">
        <v>12</v>
      </c>
      <c r="F60" s="43">
        <f>SUM(F61)</f>
        <v>80</v>
      </c>
      <c r="G60" s="55">
        <v>79985</v>
      </c>
      <c r="H60" s="7"/>
      <c r="I60" s="7"/>
    </row>
    <row r="61" spans="1:9" s="20" customFormat="1" ht="25.5" x14ac:dyDescent="0.2">
      <c r="A61" s="33" t="s">
        <v>73</v>
      </c>
      <c r="B61" s="34" t="s">
        <v>15</v>
      </c>
      <c r="C61" s="34" t="s">
        <v>72</v>
      </c>
      <c r="D61" s="34" t="s">
        <v>333</v>
      </c>
      <c r="E61" s="34" t="s">
        <v>12</v>
      </c>
      <c r="F61" s="43">
        <f>SUM(F62)</f>
        <v>80</v>
      </c>
      <c r="G61" s="54"/>
      <c r="H61" s="7"/>
      <c r="I61" s="7"/>
    </row>
    <row r="62" spans="1:9" x14ac:dyDescent="0.2">
      <c r="A62" s="26" t="s">
        <v>347</v>
      </c>
      <c r="B62" s="27" t="s">
        <v>15</v>
      </c>
      <c r="C62" s="27" t="s">
        <v>72</v>
      </c>
      <c r="D62" s="27" t="s">
        <v>336</v>
      </c>
      <c r="E62" s="17" t="s">
        <v>12</v>
      </c>
      <c r="F62" s="47">
        <f>F63</f>
        <v>80</v>
      </c>
      <c r="G62" s="55"/>
      <c r="H62" s="4"/>
      <c r="I62" s="4"/>
    </row>
    <row r="63" spans="1:9" s="20" customFormat="1" ht="63.75" x14ac:dyDescent="0.2">
      <c r="A63" s="15" t="s">
        <v>48</v>
      </c>
      <c r="B63" s="14" t="s">
        <v>15</v>
      </c>
      <c r="C63" s="14" t="s">
        <v>72</v>
      </c>
      <c r="D63" s="14" t="s">
        <v>336</v>
      </c>
      <c r="E63" s="14" t="s">
        <v>47</v>
      </c>
      <c r="F63" s="45">
        <f>F64</f>
        <v>80</v>
      </c>
      <c r="G63" s="54"/>
      <c r="H63" s="7"/>
      <c r="I63" s="7"/>
    </row>
    <row r="64" spans="1:9" x14ac:dyDescent="0.2">
      <c r="A64" s="12" t="s">
        <v>296</v>
      </c>
      <c r="B64" s="9" t="s">
        <v>15</v>
      </c>
      <c r="C64" s="13" t="s">
        <v>72</v>
      </c>
      <c r="D64" s="13" t="s">
        <v>336</v>
      </c>
      <c r="E64" s="13" t="s">
        <v>49</v>
      </c>
      <c r="F64" s="46">
        <v>80</v>
      </c>
      <c r="G64" s="54"/>
      <c r="H64" s="4"/>
      <c r="I64" s="4"/>
    </row>
    <row r="65" spans="1:9" x14ac:dyDescent="0.2">
      <c r="A65" s="33" t="s">
        <v>279</v>
      </c>
      <c r="B65" s="34" t="s">
        <v>15</v>
      </c>
      <c r="C65" s="34" t="s">
        <v>72</v>
      </c>
      <c r="D65" s="34" t="s">
        <v>309</v>
      </c>
      <c r="E65" s="34" t="s">
        <v>12</v>
      </c>
      <c r="F65" s="43">
        <f>F66</f>
        <v>2191.8999999999996</v>
      </c>
      <c r="G65" s="53"/>
      <c r="H65" s="55">
        <f>G68+G70+G73+G76</f>
        <v>2191874</v>
      </c>
      <c r="I65" s="4"/>
    </row>
    <row r="66" spans="1:9" s="20" customFormat="1" ht="38.25" x14ac:dyDescent="0.2">
      <c r="A66" s="33" t="s">
        <v>45</v>
      </c>
      <c r="B66" s="34" t="s">
        <v>15</v>
      </c>
      <c r="C66" s="34" t="s">
        <v>72</v>
      </c>
      <c r="D66" s="34" t="s">
        <v>310</v>
      </c>
      <c r="E66" s="34" t="s">
        <v>12</v>
      </c>
      <c r="F66" s="43">
        <f>F67+F72</f>
        <v>2191.8999999999996</v>
      </c>
      <c r="G66" s="55"/>
      <c r="H66" s="7"/>
      <c r="I66" s="7"/>
    </row>
    <row r="67" spans="1:9" ht="25.5" x14ac:dyDescent="0.2">
      <c r="A67" s="16" t="s">
        <v>305</v>
      </c>
      <c r="B67" s="17" t="s">
        <v>15</v>
      </c>
      <c r="C67" s="17" t="s">
        <v>72</v>
      </c>
      <c r="D67" s="17" t="s">
        <v>320</v>
      </c>
      <c r="E67" s="17" t="s">
        <v>12</v>
      </c>
      <c r="F67" s="47">
        <f>F68+F70</f>
        <v>564.79999999999995</v>
      </c>
      <c r="G67" s="54"/>
      <c r="H67" s="55">
        <f>G68+G70</f>
        <v>564820</v>
      </c>
      <c r="I67" s="4"/>
    </row>
    <row r="68" spans="1:9" s="20" customFormat="1" ht="63.75" x14ac:dyDescent="0.2">
      <c r="A68" s="15" t="s">
        <v>48</v>
      </c>
      <c r="B68" s="14" t="s">
        <v>15</v>
      </c>
      <c r="C68" s="14" t="s">
        <v>72</v>
      </c>
      <c r="D68" s="14" t="s">
        <v>320</v>
      </c>
      <c r="E68" s="14" t="s">
        <v>47</v>
      </c>
      <c r="F68" s="45">
        <f>F69</f>
        <v>351.3</v>
      </c>
      <c r="G68" s="58">
        <v>351320</v>
      </c>
      <c r="H68" s="7"/>
      <c r="I68" s="7"/>
    </row>
    <row r="69" spans="1:9" x14ac:dyDescent="0.2">
      <c r="A69" s="12" t="s">
        <v>296</v>
      </c>
      <c r="B69" s="9" t="s">
        <v>15</v>
      </c>
      <c r="C69" s="13" t="s">
        <v>72</v>
      </c>
      <c r="D69" s="13" t="s">
        <v>320</v>
      </c>
      <c r="E69" s="13" t="s">
        <v>49</v>
      </c>
      <c r="F69" s="46">
        <v>351.3</v>
      </c>
      <c r="G69" s="57"/>
      <c r="H69" s="4"/>
      <c r="I69" s="4"/>
    </row>
    <row r="70" spans="1:9" ht="25.5" x14ac:dyDescent="0.2">
      <c r="A70" s="15" t="s">
        <v>57</v>
      </c>
      <c r="B70" s="14" t="s">
        <v>15</v>
      </c>
      <c r="C70" s="14" t="s">
        <v>72</v>
      </c>
      <c r="D70" s="14" t="s">
        <v>320</v>
      </c>
      <c r="E70" s="14" t="s">
        <v>56</v>
      </c>
      <c r="F70" s="45">
        <f>F71</f>
        <v>213.5</v>
      </c>
      <c r="G70" s="57">
        <v>213500</v>
      </c>
      <c r="H70" s="4"/>
      <c r="I70" s="4"/>
    </row>
    <row r="71" spans="1:9" s="20" customFormat="1" ht="25.5" x14ac:dyDescent="0.2">
      <c r="A71" s="12" t="s">
        <v>59</v>
      </c>
      <c r="B71" s="9" t="s">
        <v>15</v>
      </c>
      <c r="C71" s="13" t="s">
        <v>72</v>
      </c>
      <c r="D71" s="13" t="s">
        <v>320</v>
      </c>
      <c r="E71" s="13" t="s">
        <v>58</v>
      </c>
      <c r="F71" s="46">
        <v>213.5</v>
      </c>
      <c r="G71" s="58"/>
      <c r="H71" s="7"/>
      <c r="I71" s="7"/>
    </row>
    <row r="72" spans="1:9" ht="25.5" x14ac:dyDescent="0.2">
      <c r="A72" s="16" t="s">
        <v>304</v>
      </c>
      <c r="B72" s="17" t="s">
        <v>15</v>
      </c>
      <c r="C72" s="17" t="s">
        <v>72</v>
      </c>
      <c r="D72" s="17" t="s">
        <v>321</v>
      </c>
      <c r="E72" s="17" t="s">
        <v>12</v>
      </c>
      <c r="F72" s="47">
        <f>F73+F75+F77</f>
        <v>1627.1</v>
      </c>
      <c r="G72" s="57"/>
      <c r="H72" s="55">
        <f>G73+G76</f>
        <v>1627054</v>
      </c>
      <c r="I72" s="4"/>
    </row>
    <row r="73" spans="1:9" s="20" customFormat="1" ht="63.75" x14ac:dyDescent="0.2">
      <c r="A73" s="15" t="s">
        <v>48</v>
      </c>
      <c r="B73" s="14" t="s">
        <v>15</v>
      </c>
      <c r="C73" s="14" t="s">
        <v>72</v>
      </c>
      <c r="D73" s="14" t="s">
        <v>321</v>
      </c>
      <c r="E73" s="14" t="s">
        <v>47</v>
      </c>
      <c r="F73" s="45">
        <f>F74</f>
        <v>1242.7</v>
      </c>
      <c r="G73" s="58">
        <v>1242662</v>
      </c>
      <c r="H73" s="7"/>
      <c r="I73" s="7"/>
    </row>
    <row r="74" spans="1:9" x14ac:dyDescent="0.2">
      <c r="A74" s="12" t="s">
        <v>296</v>
      </c>
      <c r="B74" s="9" t="s">
        <v>15</v>
      </c>
      <c r="C74" s="13" t="s">
        <v>72</v>
      </c>
      <c r="D74" s="13" t="s">
        <v>321</v>
      </c>
      <c r="E74" s="13" t="s">
        <v>49</v>
      </c>
      <c r="F74" s="46">
        <v>1242.7</v>
      </c>
      <c r="G74" s="57"/>
      <c r="H74" s="4"/>
      <c r="I74" s="4"/>
    </row>
    <row r="75" spans="1:9" s="20" customFormat="1" ht="25.5" x14ac:dyDescent="0.2">
      <c r="A75" s="15" t="s">
        <v>57</v>
      </c>
      <c r="B75" s="14" t="s">
        <v>15</v>
      </c>
      <c r="C75" s="14" t="s">
        <v>72</v>
      </c>
      <c r="D75" s="14" t="s">
        <v>321</v>
      </c>
      <c r="E75" s="14" t="s">
        <v>56</v>
      </c>
      <c r="F75" s="45">
        <f>F76</f>
        <v>384.4</v>
      </c>
      <c r="G75" s="58"/>
      <c r="H75" s="7"/>
      <c r="I75" s="7"/>
    </row>
    <row r="76" spans="1:9" ht="25.5" x14ac:dyDescent="0.2">
      <c r="A76" s="12" t="s">
        <v>59</v>
      </c>
      <c r="B76" s="9" t="s">
        <v>15</v>
      </c>
      <c r="C76" s="13" t="s">
        <v>72</v>
      </c>
      <c r="D76" s="13" t="s">
        <v>321</v>
      </c>
      <c r="E76" s="13" t="s">
        <v>58</v>
      </c>
      <c r="F76" s="46">
        <v>384.4</v>
      </c>
      <c r="G76" s="57">
        <v>384392</v>
      </c>
      <c r="H76" s="4"/>
      <c r="I76" s="4"/>
    </row>
    <row r="77" spans="1:9" s="25" customFormat="1" ht="37.5" hidden="1" customHeight="1" x14ac:dyDescent="0.25">
      <c r="A77" s="15" t="s">
        <v>53</v>
      </c>
      <c r="B77" s="14" t="s">
        <v>15</v>
      </c>
      <c r="C77" s="14" t="s">
        <v>72</v>
      </c>
      <c r="D77" s="14" t="s">
        <v>321</v>
      </c>
      <c r="E77" s="14" t="s">
        <v>52</v>
      </c>
      <c r="F77" s="45">
        <f>F78</f>
        <v>0</v>
      </c>
      <c r="G77" s="59"/>
      <c r="H77" s="24"/>
      <c r="I77" s="24"/>
    </row>
    <row r="78" spans="1:9" hidden="1" x14ac:dyDescent="0.2">
      <c r="A78" s="12" t="s">
        <v>352</v>
      </c>
      <c r="B78" s="13" t="s">
        <v>15</v>
      </c>
      <c r="C78" s="13" t="s">
        <v>72</v>
      </c>
      <c r="D78" s="13" t="s">
        <v>321</v>
      </c>
      <c r="E78" s="13" t="s">
        <v>353</v>
      </c>
      <c r="F78" s="46"/>
      <c r="G78" s="57"/>
      <c r="H78" s="6"/>
      <c r="I78" s="6"/>
    </row>
    <row r="79" spans="1:9" s="21" customFormat="1" ht="15.75" x14ac:dyDescent="0.25">
      <c r="A79" s="31" t="s">
        <v>74</v>
      </c>
      <c r="B79" s="32" t="s">
        <v>44</v>
      </c>
      <c r="C79" s="32" t="s">
        <v>13</v>
      </c>
      <c r="D79" s="32" t="s">
        <v>308</v>
      </c>
      <c r="E79" s="32" t="s">
        <v>12</v>
      </c>
      <c r="F79" s="41">
        <f>F80</f>
        <v>390.5</v>
      </c>
      <c r="G79" s="53">
        <f>G83+G85</f>
        <v>390500</v>
      </c>
    </row>
    <row r="80" spans="1:9" s="20" customFormat="1" x14ac:dyDescent="0.2">
      <c r="A80" s="33" t="s">
        <v>279</v>
      </c>
      <c r="B80" s="34" t="s">
        <v>44</v>
      </c>
      <c r="C80" s="34" t="s">
        <v>51</v>
      </c>
      <c r="D80" s="34" t="s">
        <v>309</v>
      </c>
      <c r="E80" s="34" t="s">
        <v>12</v>
      </c>
      <c r="F80" s="43">
        <f>F81</f>
        <v>390.5</v>
      </c>
      <c r="G80" s="58"/>
      <c r="H80" s="7"/>
      <c r="I80" s="7"/>
    </row>
    <row r="81" spans="1:9" ht="25.5" x14ac:dyDescent="0.2">
      <c r="A81" s="16" t="s">
        <v>76</v>
      </c>
      <c r="B81" s="17" t="s">
        <v>44</v>
      </c>
      <c r="C81" s="17" t="s">
        <v>51</v>
      </c>
      <c r="D81" s="27" t="s">
        <v>440</v>
      </c>
      <c r="E81" s="17" t="s">
        <v>12</v>
      </c>
      <c r="F81" s="44">
        <f>F82+F84</f>
        <v>390.5</v>
      </c>
      <c r="G81" s="57"/>
      <c r="H81" s="4"/>
      <c r="I81" s="4"/>
    </row>
    <row r="82" spans="1:9" s="20" customFormat="1" ht="63.75" x14ac:dyDescent="0.2">
      <c r="A82" s="15" t="s">
        <v>48</v>
      </c>
      <c r="B82" s="14" t="s">
        <v>44</v>
      </c>
      <c r="C82" s="14" t="s">
        <v>51</v>
      </c>
      <c r="D82" s="28" t="s">
        <v>440</v>
      </c>
      <c r="E82" s="14" t="s">
        <v>47</v>
      </c>
      <c r="F82" s="45">
        <f>F83</f>
        <v>387.8</v>
      </c>
      <c r="G82" s="58"/>
      <c r="H82" s="7"/>
      <c r="I82" s="7"/>
    </row>
    <row r="83" spans="1:9" ht="25.5" x14ac:dyDescent="0.2">
      <c r="A83" s="12" t="s">
        <v>280</v>
      </c>
      <c r="B83" s="13" t="s">
        <v>44</v>
      </c>
      <c r="C83" s="13" t="s">
        <v>51</v>
      </c>
      <c r="D83" s="29" t="s">
        <v>440</v>
      </c>
      <c r="E83" s="13" t="s">
        <v>281</v>
      </c>
      <c r="F83" s="46">
        <v>387.8</v>
      </c>
      <c r="G83" s="57">
        <v>387800</v>
      </c>
      <c r="H83" s="4"/>
      <c r="I83" s="4"/>
    </row>
    <row r="84" spans="1:9" ht="25.5" x14ac:dyDescent="0.2">
      <c r="A84" s="15" t="s">
        <v>57</v>
      </c>
      <c r="B84" s="14" t="s">
        <v>44</v>
      </c>
      <c r="C84" s="14" t="s">
        <v>51</v>
      </c>
      <c r="D84" s="28" t="s">
        <v>440</v>
      </c>
      <c r="E84" s="14" t="s">
        <v>56</v>
      </c>
      <c r="F84" s="45">
        <f>F85</f>
        <v>2.7</v>
      </c>
      <c r="G84" s="57"/>
      <c r="H84" s="4"/>
      <c r="I84" s="4"/>
    </row>
    <row r="85" spans="1:9" ht="25.5" x14ac:dyDescent="0.2">
      <c r="A85" s="12" t="s">
        <v>59</v>
      </c>
      <c r="B85" s="13" t="s">
        <v>44</v>
      </c>
      <c r="C85" s="13" t="s">
        <v>51</v>
      </c>
      <c r="D85" s="29" t="s">
        <v>440</v>
      </c>
      <c r="E85" s="13" t="s">
        <v>58</v>
      </c>
      <c r="F85" s="46">
        <v>2.7</v>
      </c>
      <c r="G85" s="57">
        <v>2700</v>
      </c>
      <c r="H85" s="4"/>
      <c r="I85" s="4"/>
    </row>
    <row r="86" spans="1:9" s="21" customFormat="1" ht="31.5" x14ac:dyDescent="0.25">
      <c r="A86" s="31" t="s">
        <v>78</v>
      </c>
      <c r="B86" s="32" t="s">
        <v>51</v>
      </c>
      <c r="C86" s="32" t="s">
        <v>13</v>
      </c>
      <c r="D86" s="32" t="s">
        <v>308</v>
      </c>
      <c r="E86" s="32" t="s">
        <v>12</v>
      </c>
      <c r="F86" s="41">
        <f>F87+F93</f>
        <v>108.7</v>
      </c>
      <c r="G86" s="53"/>
      <c r="H86" s="53">
        <f>G87+G93</f>
        <v>108700</v>
      </c>
    </row>
    <row r="87" spans="1:9" s="21" customFormat="1" ht="51" x14ac:dyDescent="0.2">
      <c r="A87" s="18" t="s">
        <v>394</v>
      </c>
      <c r="B87" s="19" t="s">
        <v>51</v>
      </c>
      <c r="C87" s="19" t="s">
        <v>102</v>
      </c>
      <c r="D87" s="19" t="s">
        <v>308</v>
      </c>
      <c r="E87" s="19" t="s">
        <v>12</v>
      </c>
      <c r="F87" s="42">
        <f>F88</f>
        <v>89.9</v>
      </c>
      <c r="G87" s="53">
        <v>89900</v>
      </c>
    </row>
    <row r="88" spans="1:9" ht="51" customHeight="1" x14ac:dyDescent="0.2">
      <c r="A88" s="33" t="s">
        <v>392</v>
      </c>
      <c r="B88" s="34" t="s">
        <v>51</v>
      </c>
      <c r="C88" s="34" t="s">
        <v>102</v>
      </c>
      <c r="D88" s="34" t="s">
        <v>322</v>
      </c>
      <c r="E88" s="34" t="s">
        <v>12</v>
      </c>
      <c r="F88" s="43">
        <f>F89</f>
        <v>89.9</v>
      </c>
      <c r="G88" s="57"/>
      <c r="H88" s="4"/>
      <c r="I88" s="4"/>
    </row>
    <row r="89" spans="1:9" s="20" customFormat="1" ht="25.5" x14ac:dyDescent="0.2">
      <c r="A89" s="33" t="s">
        <v>73</v>
      </c>
      <c r="B89" s="34" t="s">
        <v>51</v>
      </c>
      <c r="C89" s="34" t="s">
        <v>102</v>
      </c>
      <c r="D89" s="34" t="s">
        <v>323</v>
      </c>
      <c r="E89" s="34" t="s">
        <v>12</v>
      </c>
      <c r="F89" s="43">
        <f>F90</f>
        <v>89.9</v>
      </c>
      <c r="G89" s="58"/>
      <c r="H89" s="7"/>
      <c r="I89" s="7"/>
    </row>
    <row r="90" spans="1:9" ht="25.5" x14ac:dyDescent="0.2">
      <c r="A90" s="16" t="s">
        <v>288</v>
      </c>
      <c r="B90" s="17" t="s">
        <v>51</v>
      </c>
      <c r="C90" s="17" t="s">
        <v>102</v>
      </c>
      <c r="D90" s="17" t="s">
        <v>324</v>
      </c>
      <c r="E90" s="17" t="s">
        <v>12</v>
      </c>
      <c r="F90" s="47">
        <f>F91</f>
        <v>89.9</v>
      </c>
      <c r="G90" s="55"/>
      <c r="H90" s="4"/>
      <c r="I90" s="4"/>
    </row>
    <row r="91" spans="1:9" s="25" customFormat="1" ht="37.5" customHeight="1" x14ac:dyDescent="0.25">
      <c r="A91" s="15" t="s">
        <v>57</v>
      </c>
      <c r="B91" s="14" t="s">
        <v>51</v>
      </c>
      <c r="C91" s="14" t="s">
        <v>102</v>
      </c>
      <c r="D91" s="14" t="s">
        <v>324</v>
      </c>
      <c r="E91" s="14" t="s">
        <v>56</v>
      </c>
      <c r="F91" s="45">
        <f>F92</f>
        <v>89.9</v>
      </c>
      <c r="G91" s="60"/>
      <c r="H91" s="24"/>
      <c r="I91" s="24"/>
    </row>
    <row r="92" spans="1:9" ht="25.5" x14ac:dyDescent="0.2">
      <c r="A92" s="12" t="s">
        <v>59</v>
      </c>
      <c r="B92" s="13" t="s">
        <v>51</v>
      </c>
      <c r="C92" s="13" t="s">
        <v>102</v>
      </c>
      <c r="D92" s="13" t="s">
        <v>324</v>
      </c>
      <c r="E92" s="13" t="s">
        <v>58</v>
      </c>
      <c r="F92" s="46">
        <v>89.9</v>
      </c>
      <c r="G92" s="52"/>
      <c r="H92" s="6"/>
      <c r="I92" s="6"/>
    </row>
    <row r="93" spans="1:9" s="21" customFormat="1" ht="38.25" x14ac:dyDescent="0.2">
      <c r="A93" s="18" t="s">
        <v>360</v>
      </c>
      <c r="B93" s="19" t="s">
        <v>51</v>
      </c>
      <c r="C93" s="19" t="s">
        <v>354</v>
      </c>
      <c r="D93" s="19" t="s">
        <v>308</v>
      </c>
      <c r="E93" s="19" t="s">
        <v>12</v>
      </c>
      <c r="F93" s="42">
        <f>F94</f>
        <v>18.8</v>
      </c>
      <c r="G93" s="53">
        <f>G97+G100+G101</f>
        <v>18800</v>
      </c>
    </row>
    <row r="94" spans="1:9" ht="42" customHeight="1" x14ac:dyDescent="0.2">
      <c r="A94" s="33" t="s">
        <v>358</v>
      </c>
      <c r="B94" s="34" t="s">
        <v>51</v>
      </c>
      <c r="C94" s="34" t="s">
        <v>354</v>
      </c>
      <c r="D94" s="34" t="s">
        <v>359</v>
      </c>
      <c r="E94" s="34" t="s">
        <v>12</v>
      </c>
      <c r="F94" s="43">
        <f>F101+F98+F95</f>
        <v>18.8</v>
      </c>
      <c r="G94" s="55"/>
      <c r="H94" s="4"/>
      <c r="I94" s="4"/>
    </row>
    <row r="95" spans="1:9" ht="29.25" customHeight="1" x14ac:dyDescent="0.2">
      <c r="A95" s="12" t="s">
        <v>415</v>
      </c>
      <c r="B95" s="13" t="s">
        <v>51</v>
      </c>
      <c r="C95" s="13" t="s">
        <v>354</v>
      </c>
      <c r="D95" s="29" t="s">
        <v>441</v>
      </c>
      <c r="E95" s="13" t="s">
        <v>12</v>
      </c>
      <c r="F95" s="46">
        <f>F96</f>
        <v>16.600000000000001</v>
      </c>
      <c r="G95" s="55"/>
      <c r="H95" s="4"/>
      <c r="I95" s="4"/>
    </row>
    <row r="96" spans="1:9" ht="25.5" x14ac:dyDescent="0.2">
      <c r="A96" s="15" t="s">
        <v>57</v>
      </c>
      <c r="B96" s="14" t="s">
        <v>51</v>
      </c>
      <c r="C96" s="14" t="s">
        <v>354</v>
      </c>
      <c r="D96" s="28" t="s">
        <v>441</v>
      </c>
      <c r="E96" s="14" t="s">
        <v>47</v>
      </c>
      <c r="F96" s="45">
        <f>F97</f>
        <v>16.600000000000001</v>
      </c>
      <c r="G96" s="55"/>
      <c r="H96" s="4"/>
      <c r="I96" s="4"/>
    </row>
    <row r="97" spans="1:9" ht="25.5" x14ac:dyDescent="0.2">
      <c r="A97" s="12" t="s">
        <v>59</v>
      </c>
      <c r="B97" s="13" t="s">
        <v>51</v>
      </c>
      <c r="C97" s="13" t="s">
        <v>354</v>
      </c>
      <c r="D97" s="29" t="s">
        <v>441</v>
      </c>
      <c r="E97" s="13" t="s">
        <v>281</v>
      </c>
      <c r="F97" s="46">
        <v>16.600000000000001</v>
      </c>
      <c r="G97" s="55">
        <v>16600</v>
      </c>
      <c r="H97" s="4"/>
      <c r="I97" s="4"/>
    </row>
    <row r="98" spans="1:9" ht="42" customHeight="1" x14ac:dyDescent="0.2">
      <c r="A98" s="12" t="s">
        <v>416</v>
      </c>
      <c r="B98" s="13" t="s">
        <v>51</v>
      </c>
      <c r="C98" s="13" t="s">
        <v>354</v>
      </c>
      <c r="D98" s="29" t="s">
        <v>425</v>
      </c>
      <c r="E98" s="13" t="s">
        <v>12</v>
      </c>
      <c r="F98" s="46">
        <f>F99</f>
        <v>0.2</v>
      </c>
      <c r="G98" s="55"/>
      <c r="H98" s="4"/>
      <c r="I98" s="4"/>
    </row>
    <row r="99" spans="1:9" ht="25.5" x14ac:dyDescent="0.2">
      <c r="A99" s="15" t="s">
        <v>57</v>
      </c>
      <c r="B99" s="14" t="s">
        <v>51</v>
      </c>
      <c r="C99" s="14" t="s">
        <v>354</v>
      </c>
      <c r="D99" s="28" t="s">
        <v>425</v>
      </c>
      <c r="E99" s="14" t="s">
        <v>56</v>
      </c>
      <c r="F99" s="45">
        <f>F100</f>
        <v>0.2</v>
      </c>
      <c r="G99" s="55"/>
      <c r="H99" s="4"/>
      <c r="I99" s="4"/>
    </row>
    <row r="100" spans="1:9" ht="25.5" x14ac:dyDescent="0.2">
      <c r="A100" s="12" t="s">
        <v>59</v>
      </c>
      <c r="B100" s="13" t="s">
        <v>51</v>
      </c>
      <c r="C100" s="13" t="s">
        <v>354</v>
      </c>
      <c r="D100" s="29" t="s">
        <v>425</v>
      </c>
      <c r="E100" s="13" t="s">
        <v>58</v>
      </c>
      <c r="F100" s="46">
        <v>0.2</v>
      </c>
      <c r="G100" s="55">
        <v>200</v>
      </c>
      <c r="H100" s="4"/>
      <c r="I100" s="4"/>
    </row>
    <row r="101" spans="1:9" s="20" customFormat="1" ht="25.5" x14ac:dyDescent="0.2">
      <c r="A101" s="33" t="s">
        <v>73</v>
      </c>
      <c r="B101" s="34" t="s">
        <v>51</v>
      </c>
      <c r="C101" s="34" t="s">
        <v>354</v>
      </c>
      <c r="D101" s="34" t="s">
        <v>357</v>
      </c>
      <c r="E101" s="34" t="s">
        <v>12</v>
      </c>
      <c r="F101" s="43">
        <f>F102</f>
        <v>2</v>
      </c>
      <c r="G101" s="54">
        <v>2000</v>
      </c>
      <c r="H101" s="7"/>
      <c r="I101" s="7"/>
    </row>
    <row r="102" spans="1:9" ht="25.5" x14ac:dyDescent="0.2">
      <c r="A102" s="16" t="s">
        <v>356</v>
      </c>
      <c r="B102" s="17" t="s">
        <v>51</v>
      </c>
      <c r="C102" s="17" t="s">
        <v>354</v>
      </c>
      <c r="D102" s="17" t="s">
        <v>355</v>
      </c>
      <c r="E102" s="17" t="s">
        <v>12</v>
      </c>
      <c r="F102" s="47">
        <f>F103</f>
        <v>2</v>
      </c>
      <c r="G102" s="55"/>
      <c r="H102" s="4"/>
      <c r="I102" s="4"/>
    </row>
    <row r="103" spans="1:9" s="25" customFormat="1" ht="37.5" customHeight="1" x14ac:dyDescent="0.25">
      <c r="A103" s="15" t="s">
        <v>57</v>
      </c>
      <c r="B103" s="14" t="s">
        <v>51</v>
      </c>
      <c r="C103" s="14" t="s">
        <v>354</v>
      </c>
      <c r="D103" s="14" t="s">
        <v>355</v>
      </c>
      <c r="E103" s="14" t="s">
        <v>56</v>
      </c>
      <c r="F103" s="45">
        <f>F104</f>
        <v>2</v>
      </c>
      <c r="G103" s="60"/>
      <c r="H103" s="24"/>
      <c r="I103" s="24"/>
    </row>
    <row r="104" spans="1:9" ht="25.5" x14ac:dyDescent="0.2">
      <c r="A104" s="12" t="s">
        <v>59</v>
      </c>
      <c r="B104" s="13" t="s">
        <v>51</v>
      </c>
      <c r="C104" s="13" t="s">
        <v>354</v>
      </c>
      <c r="D104" s="13" t="s">
        <v>355</v>
      </c>
      <c r="E104" s="13" t="s">
        <v>58</v>
      </c>
      <c r="F104" s="46">
        <v>2</v>
      </c>
      <c r="G104" s="52"/>
      <c r="H104" s="6"/>
      <c r="I104" s="6"/>
    </row>
    <row r="105" spans="1:9" s="21" customFormat="1" ht="15.75" x14ac:dyDescent="0.25">
      <c r="A105" s="31" t="s">
        <v>81</v>
      </c>
      <c r="B105" s="32" t="s">
        <v>62</v>
      </c>
      <c r="C105" s="32" t="s">
        <v>13</v>
      </c>
      <c r="D105" s="32" t="s">
        <v>308</v>
      </c>
      <c r="E105" s="32" t="s">
        <v>12</v>
      </c>
      <c r="F105" s="41">
        <f>F106+F122</f>
        <v>8443.4000000000015</v>
      </c>
      <c r="G105" s="53"/>
      <c r="H105" s="53">
        <f>G106+G123+G141+G146+G153+G128+G132+G138+G135</f>
        <v>8443320</v>
      </c>
    </row>
    <row r="106" spans="1:9" s="21" customFormat="1" x14ac:dyDescent="0.2">
      <c r="A106" s="18" t="s">
        <v>84</v>
      </c>
      <c r="B106" s="19" t="s">
        <v>62</v>
      </c>
      <c r="C106" s="19" t="s">
        <v>80</v>
      </c>
      <c r="D106" s="19" t="s">
        <v>308</v>
      </c>
      <c r="E106" s="19" t="s">
        <v>12</v>
      </c>
      <c r="F106" s="42">
        <f>F114+F107</f>
        <v>7331.7000000000007</v>
      </c>
      <c r="G106" s="53">
        <f>G111+G114+G108</f>
        <v>7331674</v>
      </c>
    </row>
    <row r="107" spans="1:9" s="21" customFormat="1" ht="38.25" x14ac:dyDescent="0.2">
      <c r="A107" s="33" t="s">
        <v>301</v>
      </c>
      <c r="B107" s="34" t="s">
        <v>62</v>
      </c>
      <c r="C107" s="34" t="s">
        <v>80</v>
      </c>
      <c r="D107" s="34" t="s">
        <v>332</v>
      </c>
      <c r="E107" s="34" t="s">
        <v>12</v>
      </c>
      <c r="F107" s="43">
        <f>F111+F108</f>
        <v>2642.1</v>
      </c>
      <c r="G107" s="53"/>
    </row>
    <row r="108" spans="1:9" s="21" customFormat="1" ht="51" x14ac:dyDescent="0.2">
      <c r="A108" s="12" t="s">
        <v>434</v>
      </c>
      <c r="B108" s="13" t="s">
        <v>62</v>
      </c>
      <c r="C108" s="13" t="s">
        <v>80</v>
      </c>
      <c r="D108" s="13" t="s">
        <v>435</v>
      </c>
      <c r="E108" s="13" t="s">
        <v>12</v>
      </c>
      <c r="F108" s="46">
        <f>F109</f>
        <v>1805</v>
      </c>
      <c r="G108" s="53">
        <v>1805000</v>
      </c>
    </row>
    <row r="109" spans="1:9" s="21" customFormat="1" ht="25.5" x14ac:dyDescent="0.2">
      <c r="A109" s="15" t="s">
        <v>57</v>
      </c>
      <c r="B109" s="14" t="s">
        <v>62</v>
      </c>
      <c r="C109" s="14" t="s">
        <v>80</v>
      </c>
      <c r="D109" s="14" t="s">
        <v>435</v>
      </c>
      <c r="E109" s="14" t="s">
        <v>56</v>
      </c>
      <c r="F109" s="45">
        <f>F110</f>
        <v>1805</v>
      </c>
      <c r="G109" s="53"/>
    </row>
    <row r="110" spans="1:9" s="21" customFormat="1" ht="25.5" x14ac:dyDescent="0.2">
      <c r="A110" s="12" t="s">
        <v>59</v>
      </c>
      <c r="B110" s="13" t="s">
        <v>62</v>
      </c>
      <c r="C110" s="13" t="s">
        <v>80</v>
      </c>
      <c r="D110" s="13" t="s">
        <v>435</v>
      </c>
      <c r="E110" s="13" t="s">
        <v>58</v>
      </c>
      <c r="F110" s="46">
        <v>1805</v>
      </c>
      <c r="G110" s="53"/>
    </row>
    <row r="111" spans="1:9" s="21" customFormat="1" ht="63.75" x14ac:dyDescent="0.2">
      <c r="A111" s="12" t="s">
        <v>370</v>
      </c>
      <c r="B111" s="13" t="s">
        <v>62</v>
      </c>
      <c r="C111" s="13" t="s">
        <v>80</v>
      </c>
      <c r="D111" s="13" t="s">
        <v>436</v>
      </c>
      <c r="E111" s="13" t="s">
        <v>12</v>
      </c>
      <c r="F111" s="46">
        <f>F112</f>
        <v>837.1</v>
      </c>
      <c r="G111" s="53">
        <v>837114</v>
      </c>
    </row>
    <row r="112" spans="1:9" s="21" customFormat="1" ht="25.5" x14ac:dyDescent="0.2">
      <c r="A112" s="15" t="s">
        <v>57</v>
      </c>
      <c r="B112" s="14" t="s">
        <v>62</v>
      </c>
      <c r="C112" s="14" t="s">
        <v>80</v>
      </c>
      <c r="D112" s="14" t="s">
        <v>436</v>
      </c>
      <c r="E112" s="14" t="s">
        <v>56</v>
      </c>
      <c r="F112" s="45">
        <f>F113</f>
        <v>837.1</v>
      </c>
      <c r="G112" s="53"/>
    </row>
    <row r="113" spans="1:9" s="21" customFormat="1" ht="25.5" x14ac:dyDescent="0.2">
      <c r="A113" s="12" t="s">
        <v>59</v>
      </c>
      <c r="B113" s="13" t="s">
        <v>62</v>
      </c>
      <c r="C113" s="13" t="s">
        <v>80</v>
      </c>
      <c r="D113" s="13" t="s">
        <v>436</v>
      </c>
      <c r="E113" s="13" t="s">
        <v>58</v>
      </c>
      <c r="F113" s="46">
        <v>837.1</v>
      </c>
      <c r="G113" s="53"/>
    </row>
    <row r="114" spans="1:9" ht="17.25" customHeight="1" x14ac:dyDescent="0.2">
      <c r="A114" s="33" t="s">
        <v>279</v>
      </c>
      <c r="B114" s="34" t="s">
        <v>62</v>
      </c>
      <c r="C114" s="34" t="s">
        <v>80</v>
      </c>
      <c r="D114" s="34" t="s">
        <v>309</v>
      </c>
      <c r="E114" s="34" t="s">
        <v>12</v>
      </c>
      <c r="F114" s="43">
        <f>F118+F115</f>
        <v>4689.6000000000004</v>
      </c>
      <c r="G114" s="55">
        <f>G115+G118</f>
        <v>4689560</v>
      </c>
      <c r="H114" s="4"/>
      <c r="I114" s="4"/>
    </row>
    <row r="115" spans="1:9" ht="63.75" hidden="1" x14ac:dyDescent="0.2">
      <c r="A115" s="26" t="s">
        <v>370</v>
      </c>
      <c r="B115" s="65" t="s">
        <v>62</v>
      </c>
      <c r="C115" s="65" t="s">
        <v>80</v>
      </c>
      <c r="D115" s="27" t="s">
        <v>371</v>
      </c>
      <c r="E115" s="17" t="s">
        <v>12</v>
      </c>
      <c r="F115" s="62">
        <f>F116</f>
        <v>0</v>
      </c>
      <c r="G115" s="55">
        <v>0</v>
      </c>
      <c r="H115" s="4"/>
      <c r="I115" s="4"/>
    </row>
    <row r="116" spans="1:9" ht="25.5" hidden="1" x14ac:dyDescent="0.2">
      <c r="A116" s="15" t="s">
        <v>57</v>
      </c>
      <c r="B116" s="34" t="s">
        <v>62</v>
      </c>
      <c r="C116" s="34" t="s">
        <v>80</v>
      </c>
      <c r="D116" s="28" t="s">
        <v>371</v>
      </c>
      <c r="E116" s="14" t="s">
        <v>56</v>
      </c>
      <c r="F116" s="63">
        <f>F117</f>
        <v>0</v>
      </c>
      <c r="G116" s="55"/>
      <c r="H116" s="4"/>
      <c r="I116" s="4"/>
    </row>
    <row r="117" spans="1:9" ht="25.5" hidden="1" x14ac:dyDescent="0.2">
      <c r="A117" s="12" t="s">
        <v>59</v>
      </c>
      <c r="B117" s="34" t="s">
        <v>62</v>
      </c>
      <c r="C117" s="34" t="s">
        <v>80</v>
      </c>
      <c r="D117" s="29" t="s">
        <v>371</v>
      </c>
      <c r="E117" s="13" t="s">
        <v>58</v>
      </c>
      <c r="F117" s="64">
        <v>0</v>
      </c>
      <c r="G117" s="55"/>
      <c r="H117" s="4"/>
      <c r="I117" s="4"/>
    </row>
    <row r="118" spans="1:9" s="20" customFormat="1" ht="25.5" x14ac:dyDescent="0.2">
      <c r="A118" s="33" t="s">
        <v>73</v>
      </c>
      <c r="B118" s="34" t="s">
        <v>62</v>
      </c>
      <c r="C118" s="34" t="s">
        <v>80</v>
      </c>
      <c r="D118" s="34" t="s">
        <v>325</v>
      </c>
      <c r="E118" s="34" t="s">
        <v>12</v>
      </c>
      <c r="F118" s="43">
        <f>F119</f>
        <v>4689.6000000000004</v>
      </c>
      <c r="G118" s="54">
        <v>4689560</v>
      </c>
      <c r="H118" s="7"/>
      <c r="I118" s="7"/>
    </row>
    <row r="119" spans="1:9" x14ac:dyDescent="0.2">
      <c r="A119" s="16" t="s">
        <v>306</v>
      </c>
      <c r="B119" s="17" t="s">
        <v>62</v>
      </c>
      <c r="C119" s="17" t="s">
        <v>80</v>
      </c>
      <c r="D119" s="17" t="s">
        <v>326</v>
      </c>
      <c r="E119" s="17" t="s">
        <v>12</v>
      </c>
      <c r="F119" s="47">
        <f>F120</f>
        <v>4689.6000000000004</v>
      </c>
      <c r="G119" s="55"/>
      <c r="H119" s="4"/>
      <c r="I119" s="4"/>
    </row>
    <row r="120" spans="1:9" ht="25.5" x14ac:dyDescent="0.2">
      <c r="A120" s="15" t="s">
        <v>57</v>
      </c>
      <c r="B120" s="14" t="s">
        <v>62</v>
      </c>
      <c r="C120" s="14" t="s">
        <v>80</v>
      </c>
      <c r="D120" s="14" t="s">
        <v>326</v>
      </c>
      <c r="E120" s="14" t="s">
        <v>56</v>
      </c>
      <c r="F120" s="45">
        <f>F121</f>
        <v>4689.6000000000004</v>
      </c>
      <c r="G120" s="52"/>
      <c r="H120" s="6"/>
      <c r="I120" s="6"/>
    </row>
    <row r="121" spans="1:9" s="21" customFormat="1" ht="25.5" x14ac:dyDescent="0.2">
      <c r="A121" s="12" t="s">
        <v>59</v>
      </c>
      <c r="B121" s="13" t="s">
        <v>62</v>
      </c>
      <c r="C121" s="13" t="s">
        <v>80</v>
      </c>
      <c r="D121" s="13" t="s">
        <v>326</v>
      </c>
      <c r="E121" s="13" t="s">
        <v>58</v>
      </c>
      <c r="F121" s="46">
        <v>4689.6000000000004</v>
      </c>
      <c r="G121" s="55"/>
    </row>
    <row r="122" spans="1:9" s="21" customFormat="1" ht="25.5" x14ac:dyDescent="0.2">
      <c r="A122" s="18" t="s">
        <v>85</v>
      </c>
      <c r="B122" s="19" t="s">
        <v>62</v>
      </c>
      <c r="C122" s="19" t="s">
        <v>86</v>
      </c>
      <c r="D122" s="19" t="s">
        <v>308</v>
      </c>
      <c r="E122" s="19" t="s">
        <v>12</v>
      </c>
      <c r="F122" s="42">
        <f>F123+F141+F151+F146+F128</f>
        <v>1111.6999999999998</v>
      </c>
      <c r="G122" s="55"/>
      <c r="H122" s="53">
        <f>G123+G128+G132+G138+G141+G146+G153</f>
        <v>345746</v>
      </c>
    </row>
    <row r="123" spans="1:9" ht="38.25" x14ac:dyDescent="0.2">
      <c r="A123" s="33" t="s">
        <v>414</v>
      </c>
      <c r="B123" s="34" t="s">
        <v>62</v>
      </c>
      <c r="C123" s="34" t="s">
        <v>86</v>
      </c>
      <c r="D123" s="34" t="s">
        <v>318</v>
      </c>
      <c r="E123" s="34" t="s">
        <v>12</v>
      </c>
      <c r="F123" s="43">
        <f>F124</f>
        <v>10</v>
      </c>
      <c r="G123" s="53">
        <v>10000</v>
      </c>
      <c r="H123" s="4"/>
      <c r="I123" s="4"/>
    </row>
    <row r="124" spans="1:9" s="20" customFormat="1" ht="25.5" x14ac:dyDescent="0.2">
      <c r="A124" s="33" t="s">
        <v>73</v>
      </c>
      <c r="B124" s="34" t="s">
        <v>62</v>
      </c>
      <c r="C124" s="34" t="s">
        <v>86</v>
      </c>
      <c r="D124" s="34" t="s">
        <v>369</v>
      </c>
      <c r="E124" s="34" t="s">
        <v>12</v>
      </c>
      <c r="F124" s="43">
        <f>F125</f>
        <v>10</v>
      </c>
      <c r="G124" s="58"/>
      <c r="H124" s="7"/>
      <c r="I124" s="7"/>
    </row>
    <row r="125" spans="1:9" ht="25.5" x14ac:dyDescent="0.2">
      <c r="A125" s="16" t="s">
        <v>287</v>
      </c>
      <c r="B125" s="17" t="s">
        <v>62</v>
      </c>
      <c r="C125" s="17" t="s">
        <v>86</v>
      </c>
      <c r="D125" s="17" t="s">
        <v>319</v>
      </c>
      <c r="E125" s="17" t="s">
        <v>12</v>
      </c>
      <c r="F125" s="47">
        <f>F126</f>
        <v>10</v>
      </c>
      <c r="G125" s="57"/>
      <c r="H125" s="4"/>
      <c r="I125" s="4"/>
    </row>
    <row r="126" spans="1:9" s="20" customFormat="1" ht="25.5" x14ac:dyDescent="0.2">
      <c r="A126" s="15" t="s">
        <v>57</v>
      </c>
      <c r="B126" s="14" t="s">
        <v>62</v>
      </c>
      <c r="C126" s="14" t="s">
        <v>86</v>
      </c>
      <c r="D126" s="14" t="s">
        <v>319</v>
      </c>
      <c r="E126" s="14" t="s">
        <v>56</v>
      </c>
      <c r="F126" s="45">
        <f>F127</f>
        <v>10</v>
      </c>
      <c r="G126" s="58"/>
      <c r="H126" s="7"/>
      <c r="I126" s="7"/>
    </row>
    <row r="127" spans="1:9" ht="25.5" x14ac:dyDescent="0.2">
      <c r="A127" s="12" t="s">
        <v>59</v>
      </c>
      <c r="B127" s="13" t="s">
        <v>62</v>
      </c>
      <c r="C127" s="13" t="s">
        <v>86</v>
      </c>
      <c r="D127" s="13" t="s">
        <v>319</v>
      </c>
      <c r="E127" s="13" t="s">
        <v>58</v>
      </c>
      <c r="F127" s="46">
        <v>10</v>
      </c>
      <c r="G127" s="57"/>
      <c r="H127" s="4"/>
      <c r="I127" s="4"/>
    </row>
    <row r="128" spans="1:9" ht="38.25" x14ac:dyDescent="0.2">
      <c r="A128" s="33" t="s">
        <v>301</v>
      </c>
      <c r="B128" s="34" t="s">
        <v>62</v>
      </c>
      <c r="C128" s="34" t="s">
        <v>86</v>
      </c>
      <c r="D128" s="34" t="s">
        <v>332</v>
      </c>
      <c r="E128" s="34" t="s">
        <v>12</v>
      </c>
      <c r="F128" s="43">
        <f>F129+F132+F138+F135</f>
        <v>1045.5999999999999</v>
      </c>
      <c r="G128" s="57">
        <v>192600</v>
      </c>
      <c r="H128" s="4"/>
      <c r="I128" s="4"/>
    </row>
    <row r="129" spans="1:9" ht="38.25" x14ac:dyDescent="0.2">
      <c r="A129" s="12" t="s">
        <v>401</v>
      </c>
      <c r="B129" s="13" t="s">
        <v>62</v>
      </c>
      <c r="C129" s="13" t="s">
        <v>86</v>
      </c>
      <c r="D129" s="29" t="s">
        <v>426</v>
      </c>
      <c r="E129" s="13" t="s">
        <v>12</v>
      </c>
      <c r="F129" s="46">
        <f>F130</f>
        <v>192.6</v>
      </c>
      <c r="G129" s="57"/>
      <c r="H129" s="4"/>
      <c r="I129" s="4"/>
    </row>
    <row r="130" spans="1:9" ht="25.5" x14ac:dyDescent="0.2">
      <c r="A130" s="15" t="s">
        <v>57</v>
      </c>
      <c r="B130" s="14" t="s">
        <v>62</v>
      </c>
      <c r="C130" s="14" t="s">
        <v>86</v>
      </c>
      <c r="D130" s="28" t="s">
        <v>426</v>
      </c>
      <c r="E130" s="14" t="s">
        <v>56</v>
      </c>
      <c r="F130" s="45">
        <f>F131</f>
        <v>192.6</v>
      </c>
      <c r="G130" s="57"/>
      <c r="H130" s="4"/>
      <c r="I130" s="4"/>
    </row>
    <row r="131" spans="1:9" ht="25.5" x14ac:dyDescent="0.2">
      <c r="A131" s="12" t="s">
        <v>59</v>
      </c>
      <c r="B131" s="13" t="s">
        <v>62</v>
      </c>
      <c r="C131" s="13" t="s">
        <v>86</v>
      </c>
      <c r="D131" s="29" t="s">
        <v>426</v>
      </c>
      <c r="E131" s="13" t="s">
        <v>58</v>
      </c>
      <c r="F131" s="46">
        <v>192.6</v>
      </c>
      <c r="G131" s="57"/>
      <c r="H131" s="4"/>
      <c r="I131" s="4"/>
    </row>
    <row r="132" spans="1:9" ht="38.25" x14ac:dyDescent="0.2">
      <c r="A132" s="12" t="s">
        <v>402</v>
      </c>
      <c r="B132" s="13" t="s">
        <v>62</v>
      </c>
      <c r="C132" s="13" t="s">
        <v>86</v>
      </c>
      <c r="D132" s="29" t="s">
        <v>427</v>
      </c>
      <c r="E132" s="13" t="s">
        <v>12</v>
      </c>
      <c r="F132" s="46">
        <f>F133</f>
        <v>2</v>
      </c>
      <c r="G132" s="57">
        <v>1946</v>
      </c>
      <c r="H132" s="4"/>
      <c r="I132" s="4"/>
    </row>
    <row r="133" spans="1:9" ht="25.5" x14ac:dyDescent="0.2">
      <c r="A133" s="15" t="s">
        <v>57</v>
      </c>
      <c r="B133" s="14" t="s">
        <v>62</v>
      </c>
      <c r="C133" s="14" t="s">
        <v>86</v>
      </c>
      <c r="D133" s="28" t="s">
        <v>427</v>
      </c>
      <c r="E133" s="14" t="s">
        <v>56</v>
      </c>
      <c r="F133" s="45">
        <f>F134</f>
        <v>2</v>
      </c>
      <c r="G133" s="57"/>
      <c r="H133" s="4"/>
      <c r="I133" s="4"/>
    </row>
    <row r="134" spans="1:9" ht="25.5" x14ac:dyDescent="0.2">
      <c r="A134" s="12" t="s">
        <v>59</v>
      </c>
      <c r="B134" s="13" t="s">
        <v>62</v>
      </c>
      <c r="C134" s="13" t="s">
        <v>86</v>
      </c>
      <c r="D134" s="29" t="s">
        <v>427</v>
      </c>
      <c r="E134" s="13" t="s">
        <v>58</v>
      </c>
      <c r="F134" s="46">
        <v>2</v>
      </c>
      <c r="G134" s="57"/>
      <c r="H134" s="4"/>
      <c r="I134" s="4"/>
    </row>
    <row r="135" spans="1:9" ht="38.25" x14ac:dyDescent="0.2">
      <c r="A135" s="35" t="s">
        <v>437</v>
      </c>
      <c r="B135" s="13" t="s">
        <v>62</v>
      </c>
      <c r="C135" s="13" t="s">
        <v>86</v>
      </c>
      <c r="D135" s="29" t="s">
        <v>442</v>
      </c>
      <c r="E135" s="13" t="s">
        <v>12</v>
      </c>
      <c r="F135" s="46">
        <f>F136</f>
        <v>765.9</v>
      </c>
      <c r="G135" s="57">
        <v>765900</v>
      </c>
      <c r="H135" s="4"/>
      <c r="I135" s="4"/>
    </row>
    <row r="136" spans="1:9" ht="25.5" x14ac:dyDescent="0.2">
      <c r="A136" s="15" t="s">
        <v>57</v>
      </c>
      <c r="B136" s="14" t="s">
        <v>62</v>
      </c>
      <c r="C136" s="14" t="s">
        <v>86</v>
      </c>
      <c r="D136" s="28" t="s">
        <v>442</v>
      </c>
      <c r="E136" s="14" t="s">
        <v>56</v>
      </c>
      <c r="F136" s="45">
        <f>F137</f>
        <v>765.9</v>
      </c>
      <c r="G136" s="57"/>
      <c r="H136" s="4"/>
      <c r="I136" s="4"/>
    </row>
    <row r="137" spans="1:9" ht="25.5" x14ac:dyDescent="0.2">
      <c r="A137" s="12" t="s">
        <v>59</v>
      </c>
      <c r="B137" s="13" t="s">
        <v>62</v>
      </c>
      <c r="C137" s="13" t="s">
        <v>86</v>
      </c>
      <c r="D137" s="29" t="s">
        <v>442</v>
      </c>
      <c r="E137" s="13" t="s">
        <v>58</v>
      </c>
      <c r="F137" s="46">
        <v>765.9</v>
      </c>
      <c r="G137" s="57"/>
      <c r="H137" s="4"/>
      <c r="I137" s="4"/>
    </row>
    <row r="138" spans="1:9" ht="51" x14ac:dyDescent="0.2">
      <c r="A138" s="35" t="s">
        <v>433</v>
      </c>
      <c r="B138" s="13" t="s">
        <v>62</v>
      </c>
      <c r="C138" s="13" t="s">
        <v>86</v>
      </c>
      <c r="D138" s="29" t="s">
        <v>424</v>
      </c>
      <c r="E138" s="13" t="s">
        <v>12</v>
      </c>
      <c r="F138" s="46">
        <f>F139</f>
        <v>85.1</v>
      </c>
      <c r="G138" s="57">
        <v>85100</v>
      </c>
      <c r="H138" s="4"/>
      <c r="I138" s="4"/>
    </row>
    <row r="139" spans="1:9" ht="25.5" x14ac:dyDescent="0.2">
      <c r="A139" s="15" t="s">
        <v>57</v>
      </c>
      <c r="B139" s="14" t="s">
        <v>62</v>
      </c>
      <c r="C139" s="14" t="s">
        <v>86</v>
      </c>
      <c r="D139" s="28" t="s">
        <v>424</v>
      </c>
      <c r="E139" s="14" t="s">
        <v>56</v>
      </c>
      <c r="F139" s="45">
        <f>F140</f>
        <v>85.1</v>
      </c>
      <c r="G139" s="57"/>
      <c r="H139" s="4"/>
      <c r="I139" s="4"/>
    </row>
    <row r="140" spans="1:9" ht="25.5" x14ac:dyDescent="0.2">
      <c r="A140" s="12" t="s">
        <v>59</v>
      </c>
      <c r="B140" s="13" t="s">
        <v>62</v>
      </c>
      <c r="C140" s="13" t="s">
        <v>86</v>
      </c>
      <c r="D140" s="29" t="s">
        <v>424</v>
      </c>
      <c r="E140" s="13" t="s">
        <v>58</v>
      </c>
      <c r="F140" s="46">
        <v>85.1</v>
      </c>
      <c r="G140" s="57"/>
      <c r="H140" s="4"/>
      <c r="I140" s="4"/>
    </row>
    <row r="141" spans="1:9" ht="68.25" customHeight="1" x14ac:dyDescent="0.2">
      <c r="A141" s="33" t="s">
        <v>419</v>
      </c>
      <c r="B141" s="34" t="s">
        <v>62</v>
      </c>
      <c r="C141" s="34" t="s">
        <v>86</v>
      </c>
      <c r="D141" s="34" t="s">
        <v>327</v>
      </c>
      <c r="E141" s="34" t="s">
        <v>12</v>
      </c>
      <c r="F141" s="43">
        <f>F142</f>
        <v>0.6</v>
      </c>
      <c r="G141" s="57">
        <v>600</v>
      </c>
      <c r="H141" s="4"/>
      <c r="I141" s="4"/>
    </row>
    <row r="142" spans="1:9" s="20" customFormat="1" ht="25.5" x14ac:dyDescent="0.2">
      <c r="A142" s="33" t="s">
        <v>73</v>
      </c>
      <c r="B142" s="34" t="s">
        <v>62</v>
      </c>
      <c r="C142" s="34" t="s">
        <v>86</v>
      </c>
      <c r="D142" s="34" t="s">
        <v>328</v>
      </c>
      <c r="E142" s="34" t="s">
        <v>12</v>
      </c>
      <c r="F142" s="43">
        <f>F143</f>
        <v>0.6</v>
      </c>
      <c r="G142" s="58"/>
      <c r="H142" s="7"/>
      <c r="I142" s="7"/>
    </row>
    <row r="143" spans="1:9" ht="25.5" x14ac:dyDescent="0.2">
      <c r="A143" s="16" t="s">
        <v>307</v>
      </c>
      <c r="B143" s="17" t="s">
        <v>62</v>
      </c>
      <c r="C143" s="17" t="s">
        <v>86</v>
      </c>
      <c r="D143" s="17" t="s">
        <v>329</v>
      </c>
      <c r="E143" s="17" t="s">
        <v>12</v>
      </c>
      <c r="F143" s="47">
        <f>F144</f>
        <v>0.6</v>
      </c>
      <c r="G143" s="57"/>
      <c r="H143" s="4"/>
      <c r="I143" s="4"/>
    </row>
    <row r="144" spans="1:9" s="21" customFormat="1" ht="25.5" x14ac:dyDescent="0.2">
      <c r="A144" s="15" t="s">
        <v>57</v>
      </c>
      <c r="B144" s="14" t="s">
        <v>62</v>
      </c>
      <c r="C144" s="14" t="s">
        <v>86</v>
      </c>
      <c r="D144" s="14" t="s">
        <v>329</v>
      </c>
      <c r="E144" s="14" t="s">
        <v>56</v>
      </c>
      <c r="F144" s="45">
        <f>F145</f>
        <v>0.6</v>
      </c>
      <c r="G144" s="53"/>
    </row>
    <row r="145" spans="1:9" s="21" customFormat="1" ht="25.5" x14ac:dyDescent="0.2">
      <c r="A145" s="12" t="s">
        <v>59</v>
      </c>
      <c r="B145" s="13" t="s">
        <v>62</v>
      </c>
      <c r="C145" s="13" t="s">
        <v>86</v>
      </c>
      <c r="D145" s="13" t="s">
        <v>329</v>
      </c>
      <c r="E145" s="13" t="s">
        <v>58</v>
      </c>
      <c r="F145" s="46">
        <v>0.6</v>
      </c>
      <c r="G145" s="53"/>
    </row>
    <row r="146" spans="1:9" ht="55.5" customHeight="1" x14ac:dyDescent="0.2">
      <c r="A146" s="33" t="s">
        <v>420</v>
      </c>
      <c r="B146" s="34" t="s">
        <v>62</v>
      </c>
      <c r="C146" s="34" t="s">
        <v>86</v>
      </c>
      <c r="D146" s="34" t="s">
        <v>351</v>
      </c>
      <c r="E146" s="34" t="s">
        <v>12</v>
      </c>
      <c r="F146" s="43">
        <f>F147</f>
        <v>0.6</v>
      </c>
      <c r="G146" s="57">
        <v>600</v>
      </c>
      <c r="H146" s="4"/>
      <c r="I146" s="4"/>
    </row>
    <row r="147" spans="1:9" s="20" customFormat="1" ht="25.5" x14ac:dyDescent="0.2">
      <c r="A147" s="33" t="s">
        <v>73</v>
      </c>
      <c r="B147" s="34" t="s">
        <v>62</v>
      </c>
      <c r="C147" s="34" t="s">
        <v>86</v>
      </c>
      <c r="D147" s="34" t="s">
        <v>350</v>
      </c>
      <c r="E147" s="34" t="s">
        <v>12</v>
      </c>
      <c r="F147" s="43">
        <f>F148</f>
        <v>0.6</v>
      </c>
      <c r="G147" s="58"/>
      <c r="H147" s="7"/>
      <c r="I147" s="7"/>
    </row>
    <row r="148" spans="1:9" ht="25.5" x14ac:dyDescent="0.2">
      <c r="A148" s="16" t="s">
        <v>349</v>
      </c>
      <c r="B148" s="17" t="s">
        <v>62</v>
      </c>
      <c r="C148" s="17" t="s">
        <v>86</v>
      </c>
      <c r="D148" s="17" t="s">
        <v>348</v>
      </c>
      <c r="E148" s="17" t="s">
        <v>12</v>
      </c>
      <c r="F148" s="47">
        <f>F149</f>
        <v>0.6</v>
      </c>
      <c r="G148" s="57"/>
      <c r="H148" s="4"/>
      <c r="I148" s="4"/>
    </row>
    <row r="149" spans="1:9" s="21" customFormat="1" ht="25.5" x14ac:dyDescent="0.2">
      <c r="A149" s="15" t="s">
        <v>57</v>
      </c>
      <c r="B149" s="14" t="s">
        <v>62</v>
      </c>
      <c r="C149" s="14" t="s">
        <v>86</v>
      </c>
      <c r="D149" s="14" t="s">
        <v>348</v>
      </c>
      <c r="E149" s="14" t="s">
        <v>56</v>
      </c>
      <c r="F149" s="45">
        <f>F150</f>
        <v>0.6</v>
      </c>
      <c r="G149" s="53"/>
    </row>
    <row r="150" spans="1:9" s="21" customFormat="1" ht="25.5" x14ac:dyDescent="0.2">
      <c r="A150" s="12" t="s">
        <v>59</v>
      </c>
      <c r="B150" s="13" t="s">
        <v>62</v>
      </c>
      <c r="C150" s="13" t="s">
        <v>86</v>
      </c>
      <c r="D150" s="13" t="s">
        <v>348</v>
      </c>
      <c r="E150" s="13" t="s">
        <v>58</v>
      </c>
      <c r="F150" s="46">
        <v>0.6</v>
      </c>
      <c r="G150" s="53"/>
    </row>
    <row r="151" spans="1:9" ht="24" customHeight="1" x14ac:dyDescent="0.2">
      <c r="A151" s="33" t="s">
        <v>279</v>
      </c>
      <c r="B151" s="34" t="s">
        <v>62</v>
      </c>
      <c r="C151" s="34" t="s">
        <v>86</v>
      </c>
      <c r="D151" s="34" t="s">
        <v>309</v>
      </c>
      <c r="E151" s="34" t="s">
        <v>12</v>
      </c>
      <c r="F151" s="43">
        <f>F152</f>
        <v>54.9</v>
      </c>
      <c r="G151" s="57"/>
      <c r="H151" s="4"/>
      <c r="I151" s="4"/>
    </row>
    <row r="152" spans="1:9" s="20" customFormat="1" ht="38.25" x14ac:dyDescent="0.2">
      <c r="A152" s="33" t="s">
        <v>45</v>
      </c>
      <c r="B152" s="34" t="s">
        <v>62</v>
      </c>
      <c r="C152" s="34" t="s">
        <v>86</v>
      </c>
      <c r="D152" s="34" t="s">
        <v>310</v>
      </c>
      <c r="E152" s="34" t="s">
        <v>12</v>
      </c>
      <c r="F152" s="43">
        <f>F153</f>
        <v>54.9</v>
      </c>
      <c r="G152" s="58"/>
      <c r="H152" s="7"/>
      <c r="I152" s="7"/>
    </row>
    <row r="153" spans="1:9" ht="38.25" x14ac:dyDescent="0.2">
      <c r="A153" s="26" t="s">
        <v>87</v>
      </c>
      <c r="B153" s="17" t="s">
        <v>62</v>
      </c>
      <c r="C153" s="27" t="s">
        <v>86</v>
      </c>
      <c r="D153" s="27" t="s">
        <v>372</v>
      </c>
      <c r="E153" s="17" t="s">
        <v>12</v>
      </c>
      <c r="F153" s="47">
        <f>F154</f>
        <v>54.9</v>
      </c>
      <c r="G153" s="57">
        <v>54900</v>
      </c>
      <c r="H153" s="4"/>
      <c r="I153" s="4"/>
    </row>
    <row r="154" spans="1:9" ht="23.25" customHeight="1" x14ac:dyDescent="0.2">
      <c r="A154" s="15" t="s">
        <v>284</v>
      </c>
      <c r="B154" s="28" t="s">
        <v>62</v>
      </c>
      <c r="C154" s="28" t="s">
        <v>86</v>
      </c>
      <c r="D154" s="28" t="s">
        <v>372</v>
      </c>
      <c r="E154" s="14" t="s">
        <v>77</v>
      </c>
      <c r="F154" s="45">
        <f>F155</f>
        <v>54.9</v>
      </c>
      <c r="G154" s="55"/>
      <c r="H154" s="4"/>
      <c r="I154" s="4"/>
    </row>
    <row r="155" spans="1:9" s="20" customFormat="1" x14ac:dyDescent="0.2">
      <c r="A155" s="12" t="s">
        <v>285</v>
      </c>
      <c r="B155" s="29" t="s">
        <v>62</v>
      </c>
      <c r="C155" s="29" t="s">
        <v>86</v>
      </c>
      <c r="D155" s="29" t="s">
        <v>372</v>
      </c>
      <c r="E155" s="13" t="s">
        <v>90</v>
      </c>
      <c r="F155" s="46">
        <v>54.9</v>
      </c>
      <c r="G155" s="53"/>
      <c r="H155" s="7"/>
      <c r="I155" s="7"/>
    </row>
    <row r="156" spans="1:9" s="21" customFormat="1" ht="15.75" x14ac:dyDescent="0.25">
      <c r="A156" s="31" t="s">
        <v>21</v>
      </c>
      <c r="B156" s="32" t="s">
        <v>22</v>
      </c>
      <c r="C156" s="32" t="s">
        <v>13</v>
      </c>
      <c r="D156" s="32" t="s">
        <v>308</v>
      </c>
      <c r="E156" s="32" t="s">
        <v>12</v>
      </c>
      <c r="F156" s="41">
        <f>F157+F174+F195</f>
        <v>4641.0999999999995</v>
      </c>
      <c r="G156" s="53"/>
      <c r="H156" s="53">
        <f>G171+G185+G190+G213+G216+G222+G161+G206+G199+G202+G203</f>
        <v>4641064</v>
      </c>
    </row>
    <row r="157" spans="1:9" s="21" customFormat="1" x14ac:dyDescent="0.2">
      <c r="A157" s="18" t="s">
        <v>24</v>
      </c>
      <c r="B157" s="19" t="s">
        <v>22</v>
      </c>
      <c r="C157" s="19" t="s">
        <v>15</v>
      </c>
      <c r="D157" s="19" t="s">
        <v>308</v>
      </c>
      <c r="E157" s="19" t="s">
        <v>12</v>
      </c>
      <c r="F157" s="42">
        <f>F163+F158</f>
        <v>431.3</v>
      </c>
      <c r="G157" s="53"/>
    </row>
    <row r="158" spans="1:9" s="21" customFormat="1" ht="38.25" x14ac:dyDescent="0.2">
      <c r="A158" s="33" t="s">
        <v>414</v>
      </c>
      <c r="B158" s="34" t="s">
        <v>22</v>
      </c>
      <c r="C158" s="34" t="s">
        <v>15</v>
      </c>
      <c r="D158" s="34" t="s">
        <v>318</v>
      </c>
      <c r="E158" s="34" t="s">
        <v>12</v>
      </c>
      <c r="F158" s="43">
        <f>F159</f>
        <v>200</v>
      </c>
      <c r="G158" s="53"/>
    </row>
    <row r="159" spans="1:9" s="21" customFormat="1" ht="25.5" x14ac:dyDescent="0.2">
      <c r="A159" s="33" t="s">
        <v>73</v>
      </c>
      <c r="B159" s="34" t="s">
        <v>22</v>
      </c>
      <c r="C159" s="34" t="s">
        <v>15</v>
      </c>
      <c r="D159" s="34" t="s">
        <v>369</v>
      </c>
      <c r="E159" s="34" t="s">
        <v>12</v>
      </c>
      <c r="F159" s="43">
        <f>F160</f>
        <v>200</v>
      </c>
      <c r="G159" s="53"/>
    </row>
    <row r="160" spans="1:9" s="21" customFormat="1" ht="25.5" x14ac:dyDescent="0.2">
      <c r="A160" s="16" t="s">
        <v>287</v>
      </c>
      <c r="B160" s="17" t="s">
        <v>22</v>
      </c>
      <c r="C160" s="17" t="s">
        <v>15</v>
      </c>
      <c r="D160" s="17" t="s">
        <v>319</v>
      </c>
      <c r="E160" s="17" t="s">
        <v>12</v>
      </c>
      <c r="F160" s="47">
        <f>F161</f>
        <v>200</v>
      </c>
      <c r="G160" s="53"/>
    </row>
    <row r="161" spans="1:9" s="21" customFormat="1" ht="25.5" x14ac:dyDescent="0.2">
      <c r="A161" s="15" t="s">
        <v>57</v>
      </c>
      <c r="B161" s="14" t="s">
        <v>22</v>
      </c>
      <c r="C161" s="14" t="s">
        <v>15</v>
      </c>
      <c r="D161" s="14" t="s">
        <v>319</v>
      </c>
      <c r="E161" s="14" t="s">
        <v>56</v>
      </c>
      <c r="F161" s="45">
        <f>F162</f>
        <v>200</v>
      </c>
      <c r="G161" s="53">
        <v>200000</v>
      </c>
    </row>
    <row r="162" spans="1:9" s="21" customFormat="1" ht="25.5" x14ac:dyDescent="0.2">
      <c r="A162" s="12" t="s">
        <v>59</v>
      </c>
      <c r="B162" s="13" t="s">
        <v>22</v>
      </c>
      <c r="C162" s="13" t="s">
        <v>15</v>
      </c>
      <c r="D162" s="13" t="s">
        <v>319</v>
      </c>
      <c r="E162" s="13" t="s">
        <v>58</v>
      </c>
      <c r="F162" s="46">
        <v>200</v>
      </c>
      <c r="G162" s="53"/>
    </row>
    <row r="163" spans="1:9" ht="22.5" customHeight="1" x14ac:dyDescent="0.2">
      <c r="A163" s="33" t="s">
        <v>279</v>
      </c>
      <c r="B163" s="34" t="s">
        <v>22</v>
      </c>
      <c r="C163" s="34" t="s">
        <v>15</v>
      </c>
      <c r="D163" s="34" t="s">
        <v>309</v>
      </c>
      <c r="E163" s="34" t="s">
        <v>12</v>
      </c>
      <c r="F163" s="43">
        <f>F170+F164+F167</f>
        <v>231.3</v>
      </c>
      <c r="G163" s="57"/>
      <c r="H163" s="4"/>
      <c r="I163" s="4"/>
    </row>
    <row r="164" spans="1:9" ht="63.75" hidden="1" x14ac:dyDescent="0.2">
      <c r="A164" s="26" t="s">
        <v>386</v>
      </c>
      <c r="B164" s="27" t="s">
        <v>22</v>
      </c>
      <c r="C164" s="27" t="s">
        <v>15</v>
      </c>
      <c r="D164" s="27" t="s">
        <v>381</v>
      </c>
      <c r="E164" s="27" t="s">
        <v>12</v>
      </c>
      <c r="F164" s="47">
        <f>F165</f>
        <v>0</v>
      </c>
      <c r="G164" s="57"/>
      <c r="H164" s="4"/>
      <c r="I164" s="4"/>
    </row>
    <row r="165" spans="1:9" ht="25.5" hidden="1" x14ac:dyDescent="0.2">
      <c r="A165" s="36" t="s">
        <v>384</v>
      </c>
      <c r="B165" s="28" t="s">
        <v>22</v>
      </c>
      <c r="C165" s="28" t="s">
        <v>15</v>
      </c>
      <c r="D165" s="28" t="s">
        <v>381</v>
      </c>
      <c r="E165" s="28" t="s">
        <v>382</v>
      </c>
      <c r="F165" s="45">
        <f>F166</f>
        <v>0</v>
      </c>
      <c r="G165" s="57"/>
      <c r="H165" s="4"/>
      <c r="I165" s="4"/>
    </row>
    <row r="166" spans="1:9" ht="22.5" hidden="1" customHeight="1" x14ac:dyDescent="0.2">
      <c r="A166" s="35" t="s">
        <v>385</v>
      </c>
      <c r="B166" s="29" t="s">
        <v>22</v>
      </c>
      <c r="C166" s="29" t="s">
        <v>15</v>
      </c>
      <c r="D166" s="29" t="s">
        <v>381</v>
      </c>
      <c r="E166" s="29" t="s">
        <v>383</v>
      </c>
      <c r="F166" s="46">
        <v>0</v>
      </c>
      <c r="G166" s="57">
        <v>0</v>
      </c>
      <c r="H166" s="55">
        <f>G166+G169</f>
        <v>0</v>
      </c>
      <c r="I166" s="4"/>
    </row>
    <row r="167" spans="1:9" ht="38.25" hidden="1" x14ac:dyDescent="0.2">
      <c r="A167" s="26" t="s">
        <v>387</v>
      </c>
      <c r="B167" s="27" t="s">
        <v>22</v>
      </c>
      <c r="C167" s="27" t="s">
        <v>15</v>
      </c>
      <c r="D167" s="27" t="s">
        <v>381</v>
      </c>
      <c r="E167" s="27" t="s">
        <v>12</v>
      </c>
      <c r="F167" s="47">
        <f>F168</f>
        <v>0</v>
      </c>
      <c r="G167" s="57"/>
      <c r="H167" s="4"/>
      <c r="I167" s="4"/>
    </row>
    <row r="168" spans="1:9" ht="25.5" hidden="1" x14ac:dyDescent="0.2">
      <c r="A168" s="36" t="s">
        <v>384</v>
      </c>
      <c r="B168" s="28" t="s">
        <v>22</v>
      </c>
      <c r="C168" s="28" t="s">
        <v>15</v>
      </c>
      <c r="D168" s="28" t="s">
        <v>381</v>
      </c>
      <c r="E168" s="28" t="s">
        <v>382</v>
      </c>
      <c r="F168" s="45">
        <f>F169</f>
        <v>0</v>
      </c>
      <c r="G168" s="57"/>
      <c r="H168" s="4"/>
      <c r="I168" s="4"/>
    </row>
    <row r="169" spans="1:9" ht="22.5" hidden="1" customHeight="1" x14ac:dyDescent="0.2">
      <c r="A169" s="35" t="s">
        <v>385</v>
      </c>
      <c r="B169" s="29" t="s">
        <v>22</v>
      </c>
      <c r="C169" s="29" t="s">
        <v>15</v>
      </c>
      <c r="D169" s="29" t="s">
        <v>381</v>
      </c>
      <c r="E169" s="29" t="s">
        <v>383</v>
      </c>
      <c r="F169" s="46">
        <v>0</v>
      </c>
      <c r="G169" s="57">
        <v>0</v>
      </c>
      <c r="H169" s="4"/>
      <c r="I169" s="4"/>
    </row>
    <row r="170" spans="1:9" s="20" customFormat="1" ht="25.5" x14ac:dyDescent="0.2">
      <c r="A170" s="33" t="s">
        <v>73</v>
      </c>
      <c r="B170" s="34" t="s">
        <v>22</v>
      </c>
      <c r="C170" s="34" t="s">
        <v>15</v>
      </c>
      <c r="D170" s="34" t="s">
        <v>325</v>
      </c>
      <c r="E170" s="34" t="s">
        <v>12</v>
      </c>
      <c r="F170" s="43">
        <f>F171</f>
        <v>231.3</v>
      </c>
      <c r="G170" s="58"/>
      <c r="H170" s="7"/>
      <c r="I170" s="7"/>
    </row>
    <row r="171" spans="1:9" x14ac:dyDescent="0.2">
      <c r="A171" s="26" t="s">
        <v>290</v>
      </c>
      <c r="B171" s="27" t="s">
        <v>22</v>
      </c>
      <c r="C171" s="27" t="s">
        <v>15</v>
      </c>
      <c r="D171" s="27" t="s">
        <v>330</v>
      </c>
      <c r="E171" s="17" t="s">
        <v>12</v>
      </c>
      <c r="F171" s="47">
        <f>F172</f>
        <v>231.3</v>
      </c>
      <c r="G171" s="57">
        <v>231300</v>
      </c>
      <c r="H171" s="4"/>
      <c r="I171" s="4"/>
    </row>
    <row r="172" spans="1:9" ht="25.5" x14ac:dyDescent="0.2">
      <c r="A172" s="15" t="s">
        <v>57</v>
      </c>
      <c r="B172" s="28" t="s">
        <v>22</v>
      </c>
      <c r="C172" s="28" t="s">
        <v>15</v>
      </c>
      <c r="D172" s="28" t="s">
        <v>330</v>
      </c>
      <c r="E172" s="14" t="s">
        <v>56</v>
      </c>
      <c r="F172" s="45">
        <f>F173</f>
        <v>231.3</v>
      </c>
      <c r="G172" s="57"/>
      <c r="H172" s="6"/>
      <c r="I172" s="6"/>
    </row>
    <row r="173" spans="1:9" s="21" customFormat="1" ht="25.5" x14ac:dyDescent="0.2">
      <c r="A173" s="12" t="s">
        <v>59</v>
      </c>
      <c r="B173" s="29" t="s">
        <v>22</v>
      </c>
      <c r="C173" s="29" t="s">
        <v>15</v>
      </c>
      <c r="D173" s="29" t="s">
        <v>330</v>
      </c>
      <c r="E173" s="13" t="s">
        <v>58</v>
      </c>
      <c r="F173" s="46">
        <v>231.3</v>
      </c>
      <c r="G173" s="53"/>
    </row>
    <row r="174" spans="1:9" s="21" customFormat="1" hidden="1" x14ac:dyDescent="0.2">
      <c r="A174" s="18" t="s">
        <v>89</v>
      </c>
      <c r="B174" s="19" t="s">
        <v>22</v>
      </c>
      <c r="C174" s="19" t="s">
        <v>44</v>
      </c>
      <c r="D174" s="19" t="s">
        <v>308</v>
      </c>
      <c r="E174" s="19" t="s">
        <v>12</v>
      </c>
      <c r="F174" s="42">
        <f>F183+F179+F175</f>
        <v>0</v>
      </c>
      <c r="G174" s="53"/>
    </row>
    <row r="175" spans="1:9" ht="38.25" hidden="1" x14ac:dyDescent="0.2">
      <c r="A175" s="33" t="s">
        <v>300</v>
      </c>
      <c r="B175" s="34" t="s">
        <v>22</v>
      </c>
      <c r="C175" s="34" t="s">
        <v>44</v>
      </c>
      <c r="D175" s="34" t="s">
        <v>318</v>
      </c>
      <c r="E175" s="34" t="s">
        <v>12</v>
      </c>
      <c r="F175" s="43">
        <f>F176</f>
        <v>0</v>
      </c>
      <c r="G175" s="53"/>
      <c r="H175" s="4"/>
      <c r="I175" s="4"/>
    </row>
    <row r="176" spans="1:9" ht="25.5" hidden="1" x14ac:dyDescent="0.2">
      <c r="A176" s="16" t="s">
        <v>287</v>
      </c>
      <c r="B176" s="17" t="s">
        <v>22</v>
      </c>
      <c r="C176" s="17" t="s">
        <v>44</v>
      </c>
      <c r="D176" s="17" t="s">
        <v>367</v>
      </c>
      <c r="E176" s="17" t="s">
        <v>12</v>
      </c>
      <c r="F176" s="47">
        <f>F177</f>
        <v>0</v>
      </c>
      <c r="G176" s="55"/>
      <c r="H176" s="4"/>
      <c r="I176" s="4"/>
    </row>
    <row r="177" spans="1:9" s="20" customFormat="1" ht="25.5" hidden="1" x14ac:dyDescent="0.2">
      <c r="A177" s="15" t="s">
        <v>57</v>
      </c>
      <c r="B177" s="14" t="s">
        <v>22</v>
      </c>
      <c r="C177" s="14" t="s">
        <v>44</v>
      </c>
      <c r="D177" s="14" t="s">
        <v>367</v>
      </c>
      <c r="E177" s="14" t="s">
        <v>56</v>
      </c>
      <c r="F177" s="45">
        <f>F178</f>
        <v>0</v>
      </c>
      <c r="G177" s="54"/>
      <c r="H177" s="7"/>
      <c r="I177" s="7"/>
    </row>
    <row r="178" spans="1:9" ht="25.5" hidden="1" x14ac:dyDescent="0.2">
      <c r="A178" s="12" t="s">
        <v>59</v>
      </c>
      <c r="B178" s="13" t="s">
        <v>22</v>
      </c>
      <c r="C178" s="13" t="s">
        <v>44</v>
      </c>
      <c r="D178" s="13" t="s">
        <v>367</v>
      </c>
      <c r="E178" s="13" t="s">
        <v>58</v>
      </c>
      <c r="F178" s="46"/>
      <c r="G178" s="55"/>
      <c r="H178" s="4"/>
      <c r="I178" s="4"/>
    </row>
    <row r="179" spans="1:9" ht="38.25" hidden="1" x14ac:dyDescent="0.2">
      <c r="A179" s="33" t="s">
        <v>300</v>
      </c>
      <c r="B179" s="34" t="s">
        <v>22</v>
      </c>
      <c r="C179" s="34" t="s">
        <v>44</v>
      </c>
      <c r="D179" s="34" t="s">
        <v>318</v>
      </c>
      <c r="E179" s="34" t="s">
        <v>12</v>
      </c>
      <c r="F179" s="43">
        <f>F180</f>
        <v>0</v>
      </c>
      <c r="G179" s="54"/>
      <c r="H179" s="4"/>
      <c r="I179" s="4"/>
    </row>
    <row r="180" spans="1:9" ht="51" hidden="1" x14ac:dyDescent="0.2">
      <c r="A180" s="16" t="s">
        <v>366</v>
      </c>
      <c r="B180" s="17" t="s">
        <v>22</v>
      </c>
      <c r="C180" s="17" t="s">
        <v>44</v>
      </c>
      <c r="D180" s="17" t="s">
        <v>365</v>
      </c>
      <c r="E180" s="17" t="s">
        <v>12</v>
      </c>
      <c r="F180" s="47">
        <f>F181</f>
        <v>0</v>
      </c>
      <c r="G180" s="55"/>
      <c r="H180" s="4"/>
      <c r="I180" s="4"/>
    </row>
    <row r="181" spans="1:9" s="20" customFormat="1" ht="25.5" hidden="1" x14ac:dyDescent="0.2">
      <c r="A181" s="15" t="s">
        <v>57</v>
      </c>
      <c r="B181" s="14" t="s">
        <v>22</v>
      </c>
      <c r="C181" s="14" t="s">
        <v>44</v>
      </c>
      <c r="D181" s="14" t="s">
        <v>365</v>
      </c>
      <c r="E181" s="14" t="s">
        <v>56</v>
      </c>
      <c r="F181" s="45">
        <f>F182</f>
        <v>0</v>
      </c>
      <c r="G181" s="54"/>
      <c r="H181" s="7"/>
      <c r="I181" s="7"/>
    </row>
    <row r="182" spans="1:9" ht="25.5" hidden="1" x14ac:dyDescent="0.2">
      <c r="A182" s="12" t="s">
        <v>59</v>
      </c>
      <c r="B182" s="13" t="s">
        <v>22</v>
      </c>
      <c r="C182" s="13" t="s">
        <v>44</v>
      </c>
      <c r="D182" s="13" t="s">
        <v>365</v>
      </c>
      <c r="E182" s="13" t="s">
        <v>58</v>
      </c>
      <c r="F182" s="46"/>
      <c r="G182" s="55"/>
      <c r="H182" s="4"/>
      <c r="I182" s="4"/>
    </row>
    <row r="183" spans="1:9" ht="22.5" hidden="1" customHeight="1" x14ac:dyDescent="0.2">
      <c r="A183" s="33" t="s">
        <v>279</v>
      </c>
      <c r="B183" s="34" t="s">
        <v>22</v>
      </c>
      <c r="C183" s="34" t="s">
        <v>44</v>
      </c>
      <c r="D183" s="34" t="s">
        <v>309</v>
      </c>
      <c r="E183" s="34" t="s">
        <v>12</v>
      </c>
      <c r="F183" s="43">
        <f>F191+F184</f>
        <v>0</v>
      </c>
      <c r="G183" s="55"/>
      <c r="H183" s="4"/>
      <c r="I183" s="4"/>
    </row>
    <row r="184" spans="1:9" ht="41.25" hidden="1" customHeight="1" x14ac:dyDescent="0.2">
      <c r="A184" s="33" t="s">
        <v>45</v>
      </c>
      <c r="B184" s="34" t="s">
        <v>22</v>
      </c>
      <c r="C184" s="34" t="s">
        <v>44</v>
      </c>
      <c r="D184" s="34" t="s">
        <v>310</v>
      </c>
      <c r="E184" s="34" t="s">
        <v>12</v>
      </c>
      <c r="F184" s="43">
        <f>F185+F188</f>
        <v>0</v>
      </c>
      <c r="G184" s="55"/>
      <c r="H184" s="4"/>
      <c r="I184" s="4"/>
    </row>
    <row r="185" spans="1:9" ht="38.25" hidden="1" x14ac:dyDescent="0.2">
      <c r="A185" s="16" t="s">
        <v>283</v>
      </c>
      <c r="B185" s="17" t="s">
        <v>22</v>
      </c>
      <c r="C185" s="17" t="s">
        <v>44</v>
      </c>
      <c r="D185" s="17" t="s">
        <v>313</v>
      </c>
      <c r="E185" s="17" t="s">
        <v>12</v>
      </c>
      <c r="F185" s="44">
        <f>F186</f>
        <v>0</v>
      </c>
      <c r="G185" s="55">
        <v>0</v>
      </c>
      <c r="H185" s="4"/>
      <c r="I185" s="4"/>
    </row>
    <row r="186" spans="1:9" s="20" customFormat="1" hidden="1" x14ac:dyDescent="0.2">
      <c r="A186" s="15" t="s">
        <v>284</v>
      </c>
      <c r="B186" s="14" t="s">
        <v>22</v>
      </c>
      <c r="C186" s="14" t="s">
        <v>44</v>
      </c>
      <c r="D186" s="14" t="s">
        <v>313</v>
      </c>
      <c r="E186" s="14" t="s">
        <v>77</v>
      </c>
      <c r="F186" s="45">
        <f>F187</f>
        <v>0</v>
      </c>
      <c r="G186" s="54"/>
      <c r="H186" s="7"/>
      <c r="I186" s="7"/>
    </row>
    <row r="187" spans="1:9" s="20" customFormat="1" hidden="1" x14ac:dyDescent="0.2">
      <c r="A187" s="12" t="s">
        <v>285</v>
      </c>
      <c r="B187" s="13" t="s">
        <v>22</v>
      </c>
      <c r="C187" s="13" t="s">
        <v>44</v>
      </c>
      <c r="D187" s="13" t="s">
        <v>313</v>
      </c>
      <c r="E187" s="13" t="s">
        <v>90</v>
      </c>
      <c r="F187" s="46">
        <v>0</v>
      </c>
      <c r="G187" s="54"/>
      <c r="H187" s="7"/>
      <c r="I187" s="7"/>
    </row>
    <row r="188" spans="1:9" ht="25.5" hidden="1" x14ac:dyDescent="0.2">
      <c r="A188" s="16" t="s">
        <v>289</v>
      </c>
      <c r="B188" s="17" t="s">
        <v>22</v>
      </c>
      <c r="C188" s="17" t="s">
        <v>44</v>
      </c>
      <c r="D188" s="17" t="s">
        <v>314</v>
      </c>
      <c r="E188" s="17" t="s">
        <v>12</v>
      </c>
      <c r="F188" s="44">
        <f>F189</f>
        <v>0</v>
      </c>
      <c r="G188" s="55"/>
      <c r="H188" s="4"/>
      <c r="I188" s="4"/>
    </row>
    <row r="189" spans="1:9" hidden="1" x14ac:dyDescent="0.2">
      <c r="A189" s="15" t="s">
        <v>284</v>
      </c>
      <c r="B189" s="14" t="s">
        <v>22</v>
      </c>
      <c r="C189" s="14" t="s">
        <v>44</v>
      </c>
      <c r="D189" s="14" t="s">
        <v>314</v>
      </c>
      <c r="E189" s="14" t="s">
        <v>77</v>
      </c>
      <c r="F189" s="45">
        <f>F190</f>
        <v>0</v>
      </c>
      <c r="G189" s="55"/>
      <c r="H189" s="4"/>
      <c r="I189" s="4"/>
    </row>
    <row r="190" spans="1:9" s="21" customFormat="1" hidden="1" x14ac:dyDescent="0.2">
      <c r="A190" s="12" t="s">
        <v>285</v>
      </c>
      <c r="B190" s="13" t="s">
        <v>22</v>
      </c>
      <c r="C190" s="13" t="s">
        <v>44</v>
      </c>
      <c r="D190" s="13" t="s">
        <v>314</v>
      </c>
      <c r="E190" s="13" t="s">
        <v>90</v>
      </c>
      <c r="F190" s="46">
        <v>0</v>
      </c>
      <c r="G190" s="53">
        <v>0</v>
      </c>
    </row>
    <row r="191" spans="1:9" s="20" customFormat="1" ht="25.5" hidden="1" x14ac:dyDescent="0.2">
      <c r="A191" s="33" t="s">
        <v>73</v>
      </c>
      <c r="B191" s="34" t="s">
        <v>22</v>
      </c>
      <c r="C191" s="34" t="s">
        <v>44</v>
      </c>
      <c r="D191" s="34" t="s">
        <v>325</v>
      </c>
      <c r="E191" s="34" t="s">
        <v>12</v>
      </c>
      <c r="F191" s="43">
        <f>F192</f>
        <v>0</v>
      </c>
      <c r="G191" s="54"/>
      <c r="H191" s="7"/>
      <c r="I191" s="7"/>
    </row>
    <row r="192" spans="1:9" hidden="1" x14ac:dyDescent="0.2">
      <c r="A192" s="26" t="s">
        <v>291</v>
      </c>
      <c r="B192" s="27" t="s">
        <v>22</v>
      </c>
      <c r="C192" s="27" t="s">
        <v>44</v>
      </c>
      <c r="D192" s="27" t="s">
        <v>331</v>
      </c>
      <c r="E192" s="17" t="s">
        <v>12</v>
      </c>
      <c r="F192" s="47">
        <f>F193</f>
        <v>0</v>
      </c>
      <c r="G192" s="55">
        <v>0</v>
      </c>
      <c r="H192" s="4"/>
      <c r="I192" s="4"/>
    </row>
    <row r="193" spans="1:14" ht="25.5" hidden="1" x14ac:dyDescent="0.2">
      <c r="A193" s="15" t="s">
        <v>57</v>
      </c>
      <c r="B193" s="28" t="s">
        <v>22</v>
      </c>
      <c r="C193" s="28" t="s">
        <v>44</v>
      </c>
      <c r="D193" s="28" t="s">
        <v>331</v>
      </c>
      <c r="E193" s="14" t="s">
        <v>56</v>
      </c>
      <c r="F193" s="45">
        <f>F194</f>
        <v>0</v>
      </c>
      <c r="G193" s="52"/>
      <c r="H193" s="6"/>
      <c r="I193" s="6"/>
    </row>
    <row r="194" spans="1:14" s="21" customFormat="1" ht="25.5" hidden="1" x14ac:dyDescent="0.2">
      <c r="A194" s="12" t="s">
        <v>59</v>
      </c>
      <c r="B194" s="29" t="s">
        <v>22</v>
      </c>
      <c r="C194" s="29" t="s">
        <v>44</v>
      </c>
      <c r="D194" s="29" t="s">
        <v>331</v>
      </c>
      <c r="E194" s="13" t="s">
        <v>58</v>
      </c>
      <c r="F194" s="46">
        <v>0</v>
      </c>
      <c r="G194" s="53"/>
    </row>
    <row r="195" spans="1:14" ht="21" customHeight="1" x14ac:dyDescent="0.2">
      <c r="A195" s="18" t="s">
        <v>292</v>
      </c>
      <c r="B195" s="19" t="s">
        <v>22</v>
      </c>
      <c r="C195" s="19" t="s">
        <v>51</v>
      </c>
      <c r="D195" s="19" t="s">
        <v>308</v>
      </c>
      <c r="E195" s="19" t="s">
        <v>12</v>
      </c>
      <c r="F195" s="42">
        <f>F196+F225</f>
        <v>4209.7999999999993</v>
      </c>
      <c r="G195" s="55"/>
      <c r="H195" s="4"/>
      <c r="I195" s="4"/>
    </row>
    <row r="196" spans="1:14" s="20" customFormat="1" ht="38.25" x14ac:dyDescent="0.2">
      <c r="A196" s="33" t="s">
        <v>301</v>
      </c>
      <c r="B196" s="34" t="s">
        <v>22</v>
      </c>
      <c r="C196" s="34" t="s">
        <v>51</v>
      </c>
      <c r="D196" s="34" t="s">
        <v>332</v>
      </c>
      <c r="E196" s="34" t="s">
        <v>12</v>
      </c>
      <c r="F196" s="43">
        <f>F206+F212+F209+F197+F200+F203</f>
        <v>4209.7999999999993</v>
      </c>
      <c r="G196" s="54"/>
      <c r="H196" s="7"/>
      <c r="I196" s="7"/>
    </row>
    <row r="197" spans="1:14" s="20" customFormat="1" ht="38.25" x14ac:dyDescent="0.2">
      <c r="A197" s="26" t="s">
        <v>428</v>
      </c>
      <c r="B197" s="27" t="s">
        <v>22</v>
      </c>
      <c r="C197" s="27" t="s">
        <v>51</v>
      </c>
      <c r="D197" s="27" t="s">
        <v>430</v>
      </c>
      <c r="E197" s="17" t="s">
        <v>12</v>
      </c>
      <c r="F197" s="48">
        <f>F198</f>
        <v>406.1</v>
      </c>
      <c r="G197" s="54"/>
      <c r="H197" s="7"/>
      <c r="I197" s="7"/>
    </row>
    <row r="198" spans="1:14" s="20" customFormat="1" ht="25.5" x14ac:dyDescent="0.2">
      <c r="A198" s="15" t="s">
        <v>57</v>
      </c>
      <c r="B198" s="28" t="s">
        <v>22</v>
      </c>
      <c r="C198" s="28" t="s">
        <v>51</v>
      </c>
      <c r="D198" s="28" t="s">
        <v>430</v>
      </c>
      <c r="E198" s="14" t="s">
        <v>56</v>
      </c>
      <c r="F198" s="45">
        <f>F199</f>
        <v>406.1</v>
      </c>
      <c r="G198" s="54"/>
      <c r="H198" s="7"/>
      <c r="I198" s="7"/>
    </row>
    <row r="199" spans="1:14" s="20" customFormat="1" ht="25.5" x14ac:dyDescent="0.2">
      <c r="A199" s="12" t="s">
        <v>59</v>
      </c>
      <c r="B199" s="29" t="s">
        <v>22</v>
      </c>
      <c r="C199" s="29" t="s">
        <v>51</v>
      </c>
      <c r="D199" s="29" t="s">
        <v>430</v>
      </c>
      <c r="E199" s="13" t="s">
        <v>58</v>
      </c>
      <c r="F199" s="49">
        <v>406.1</v>
      </c>
      <c r="G199" s="54">
        <v>406100</v>
      </c>
      <c r="H199" s="7"/>
      <c r="I199" s="7"/>
    </row>
    <row r="200" spans="1:14" s="20" customFormat="1" ht="38.25" x14ac:dyDescent="0.2">
      <c r="A200" s="26" t="s">
        <v>429</v>
      </c>
      <c r="B200" s="27" t="s">
        <v>22</v>
      </c>
      <c r="C200" s="27" t="s">
        <v>51</v>
      </c>
      <c r="D200" s="27" t="s">
        <v>431</v>
      </c>
      <c r="E200" s="17" t="s">
        <v>12</v>
      </c>
      <c r="F200" s="48">
        <f>F201</f>
        <v>406.1</v>
      </c>
      <c r="G200" s="54"/>
      <c r="H200" s="7"/>
      <c r="I200" s="7"/>
    </row>
    <row r="201" spans="1:14" s="20" customFormat="1" ht="25.5" x14ac:dyDescent="0.2">
      <c r="A201" s="15" t="s">
        <v>57</v>
      </c>
      <c r="B201" s="28" t="s">
        <v>22</v>
      </c>
      <c r="C201" s="28" t="s">
        <v>51</v>
      </c>
      <c r="D201" s="28" t="s">
        <v>431</v>
      </c>
      <c r="E201" s="14" t="s">
        <v>56</v>
      </c>
      <c r="F201" s="45">
        <f>F202</f>
        <v>406.1</v>
      </c>
      <c r="G201" s="54"/>
      <c r="H201" s="7"/>
      <c r="I201" s="7"/>
    </row>
    <row r="202" spans="1:14" s="20" customFormat="1" ht="25.5" x14ac:dyDescent="0.2">
      <c r="A202" s="12" t="s">
        <v>59</v>
      </c>
      <c r="B202" s="29" t="s">
        <v>22</v>
      </c>
      <c r="C202" s="29" t="s">
        <v>51</v>
      </c>
      <c r="D202" s="29" t="s">
        <v>431</v>
      </c>
      <c r="E202" s="13" t="s">
        <v>58</v>
      </c>
      <c r="F202" s="49">
        <v>406.1</v>
      </c>
      <c r="G202" s="54">
        <v>406100</v>
      </c>
      <c r="H202" s="7"/>
      <c r="I202" s="7"/>
    </row>
    <row r="203" spans="1:14" s="20" customFormat="1" ht="51" x14ac:dyDescent="0.2">
      <c r="A203" s="26" t="s">
        <v>434</v>
      </c>
      <c r="B203" s="27" t="s">
        <v>22</v>
      </c>
      <c r="C203" s="27" t="s">
        <v>51</v>
      </c>
      <c r="D203" s="27" t="s">
        <v>438</v>
      </c>
      <c r="E203" s="17" t="s">
        <v>12</v>
      </c>
      <c r="F203" s="48">
        <f>F204</f>
        <v>640</v>
      </c>
      <c r="G203" s="54">
        <v>640000</v>
      </c>
      <c r="H203" s="7"/>
      <c r="I203" s="7"/>
    </row>
    <row r="204" spans="1:14" s="20" customFormat="1" ht="25.5" x14ac:dyDescent="0.2">
      <c r="A204" s="15" t="s">
        <v>57</v>
      </c>
      <c r="B204" s="28" t="s">
        <v>22</v>
      </c>
      <c r="C204" s="28" t="s">
        <v>51</v>
      </c>
      <c r="D204" s="28" t="s">
        <v>438</v>
      </c>
      <c r="E204" s="14" t="s">
        <v>56</v>
      </c>
      <c r="F204" s="45">
        <f>F205</f>
        <v>640</v>
      </c>
      <c r="G204" s="54"/>
      <c r="H204" s="7"/>
      <c r="I204" s="7"/>
    </row>
    <row r="205" spans="1:14" s="20" customFormat="1" ht="25.5" x14ac:dyDescent="0.2">
      <c r="A205" s="12" t="s">
        <v>59</v>
      </c>
      <c r="B205" s="29" t="s">
        <v>22</v>
      </c>
      <c r="C205" s="29" t="s">
        <v>51</v>
      </c>
      <c r="D205" s="29" t="s">
        <v>438</v>
      </c>
      <c r="E205" s="13" t="s">
        <v>58</v>
      </c>
      <c r="F205" s="49">
        <v>640</v>
      </c>
      <c r="G205" s="54"/>
      <c r="H205" s="7"/>
      <c r="I205" s="7"/>
    </row>
    <row r="206" spans="1:14" ht="63.75" x14ac:dyDescent="0.2">
      <c r="A206" s="26" t="s">
        <v>370</v>
      </c>
      <c r="B206" s="27" t="s">
        <v>22</v>
      </c>
      <c r="C206" s="27" t="s">
        <v>51</v>
      </c>
      <c r="D206" s="27" t="s">
        <v>439</v>
      </c>
      <c r="E206" s="17" t="s">
        <v>12</v>
      </c>
      <c r="F206" s="48">
        <f>F207</f>
        <v>431.7</v>
      </c>
      <c r="G206" s="57">
        <v>431730</v>
      </c>
      <c r="H206" s="4"/>
      <c r="I206" s="4"/>
      <c r="J206" s="73"/>
      <c r="K206" s="73"/>
      <c r="L206" s="73"/>
      <c r="M206" s="73"/>
      <c r="N206" s="73"/>
    </row>
    <row r="207" spans="1:14" s="21" customFormat="1" ht="25.5" x14ac:dyDescent="0.2">
      <c r="A207" s="15" t="s">
        <v>57</v>
      </c>
      <c r="B207" s="28" t="s">
        <v>22</v>
      </c>
      <c r="C207" s="28" t="s">
        <v>51</v>
      </c>
      <c r="D207" s="28" t="s">
        <v>439</v>
      </c>
      <c r="E207" s="14" t="s">
        <v>56</v>
      </c>
      <c r="F207" s="45">
        <f>F208</f>
        <v>431.7</v>
      </c>
      <c r="G207" s="53"/>
    </row>
    <row r="208" spans="1:14" ht="24.75" customHeight="1" x14ac:dyDescent="0.2">
      <c r="A208" s="12" t="s">
        <v>59</v>
      </c>
      <c r="B208" s="29" t="s">
        <v>22</v>
      </c>
      <c r="C208" s="29" t="s">
        <v>51</v>
      </c>
      <c r="D208" s="29" t="s">
        <v>439</v>
      </c>
      <c r="E208" s="13" t="s">
        <v>58</v>
      </c>
      <c r="F208" s="49">
        <v>431.7</v>
      </c>
      <c r="G208" s="57"/>
      <c r="H208" s="4"/>
      <c r="I208" s="4"/>
    </row>
    <row r="209" spans="1:9" ht="38.25" hidden="1" x14ac:dyDescent="0.2">
      <c r="A209" s="26" t="s">
        <v>389</v>
      </c>
      <c r="B209" s="27" t="s">
        <v>22</v>
      </c>
      <c r="C209" s="27" t="s">
        <v>51</v>
      </c>
      <c r="D209" s="27" t="s">
        <v>388</v>
      </c>
      <c r="E209" s="17" t="s">
        <v>12</v>
      </c>
      <c r="F209" s="48">
        <f>F210</f>
        <v>0</v>
      </c>
      <c r="G209" s="57">
        <v>0</v>
      </c>
      <c r="H209" s="4"/>
      <c r="I209" s="4"/>
    </row>
    <row r="210" spans="1:9" ht="24.75" hidden="1" customHeight="1" x14ac:dyDescent="0.2">
      <c r="A210" s="15" t="s">
        <v>57</v>
      </c>
      <c r="B210" s="28" t="s">
        <v>22</v>
      </c>
      <c r="C210" s="28" t="s">
        <v>51</v>
      </c>
      <c r="D210" s="28" t="s">
        <v>388</v>
      </c>
      <c r="E210" s="14" t="s">
        <v>56</v>
      </c>
      <c r="F210" s="45">
        <f>F211</f>
        <v>0</v>
      </c>
      <c r="G210" s="57"/>
      <c r="H210" s="4"/>
      <c r="I210" s="4"/>
    </row>
    <row r="211" spans="1:9" ht="24.75" hidden="1" customHeight="1" x14ac:dyDescent="0.2">
      <c r="A211" s="12" t="s">
        <v>59</v>
      </c>
      <c r="B211" s="29" t="s">
        <v>22</v>
      </c>
      <c r="C211" s="29" t="s">
        <v>51</v>
      </c>
      <c r="D211" s="29" t="s">
        <v>388</v>
      </c>
      <c r="E211" s="13" t="s">
        <v>58</v>
      </c>
      <c r="F211" s="49">
        <v>0</v>
      </c>
      <c r="G211" s="57"/>
      <c r="H211" s="4"/>
      <c r="I211" s="4"/>
    </row>
    <row r="212" spans="1:9" s="20" customFormat="1" ht="25.5" x14ac:dyDescent="0.2">
      <c r="A212" s="33" t="s">
        <v>73</v>
      </c>
      <c r="B212" s="34" t="s">
        <v>22</v>
      </c>
      <c r="C212" s="34" t="s">
        <v>51</v>
      </c>
      <c r="D212" s="34" t="s">
        <v>333</v>
      </c>
      <c r="E212" s="34" t="s">
        <v>12</v>
      </c>
      <c r="F212" s="43">
        <f>F213+F216+F222+F219</f>
        <v>2325.9</v>
      </c>
      <c r="G212" s="54"/>
      <c r="H212" s="7"/>
      <c r="I212" s="7"/>
    </row>
    <row r="213" spans="1:9" ht="25.5" x14ac:dyDescent="0.2">
      <c r="A213" s="26" t="s">
        <v>293</v>
      </c>
      <c r="B213" s="27" t="s">
        <v>22</v>
      </c>
      <c r="C213" s="27" t="s">
        <v>51</v>
      </c>
      <c r="D213" s="27" t="s">
        <v>334</v>
      </c>
      <c r="E213" s="17" t="s">
        <v>12</v>
      </c>
      <c r="F213" s="47">
        <f>F214</f>
        <v>914.6</v>
      </c>
      <c r="G213" s="55">
        <v>914558</v>
      </c>
      <c r="H213" s="4"/>
      <c r="I213" s="4"/>
    </row>
    <row r="214" spans="1:9" ht="24.75" customHeight="1" x14ac:dyDescent="0.2">
      <c r="A214" s="15" t="s">
        <v>57</v>
      </c>
      <c r="B214" s="28" t="s">
        <v>22</v>
      </c>
      <c r="C214" s="28" t="s">
        <v>51</v>
      </c>
      <c r="D214" s="28" t="s">
        <v>334</v>
      </c>
      <c r="E214" s="14" t="s">
        <v>56</v>
      </c>
      <c r="F214" s="45">
        <f>F215</f>
        <v>914.6</v>
      </c>
      <c r="G214" s="55"/>
      <c r="H214" s="4"/>
      <c r="I214" s="4"/>
    </row>
    <row r="215" spans="1:9" s="20" customFormat="1" ht="25.5" x14ac:dyDescent="0.2">
      <c r="A215" s="12" t="s">
        <v>59</v>
      </c>
      <c r="B215" s="29" t="s">
        <v>22</v>
      </c>
      <c r="C215" s="29" t="s">
        <v>51</v>
      </c>
      <c r="D215" s="29" t="s">
        <v>334</v>
      </c>
      <c r="E215" s="13" t="s">
        <v>58</v>
      </c>
      <c r="F215" s="46">
        <v>914.6</v>
      </c>
      <c r="G215" s="53"/>
      <c r="H215" s="7"/>
      <c r="I215" s="7"/>
    </row>
    <row r="216" spans="1:9" ht="25.5" x14ac:dyDescent="0.2">
      <c r="A216" s="26" t="s">
        <v>294</v>
      </c>
      <c r="B216" s="27" t="s">
        <v>22</v>
      </c>
      <c r="C216" s="27" t="s">
        <v>51</v>
      </c>
      <c r="D216" s="27" t="s">
        <v>335</v>
      </c>
      <c r="E216" s="17" t="s">
        <v>12</v>
      </c>
      <c r="F216" s="47">
        <f>F217</f>
        <v>65</v>
      </c>
      <c r="G216" s="53">
        <v>65000</v>
      </c>
      <c r="H216" s="4"/>
      <c r="I216" s="4"/>
    </row>
    <row r="217" spans="1:9" ht="24.75" customHeight="1" x14ac:dyDescent="0.2">
      <c r="A217" s="15" t="s">
        <v>57</v>
      </c>
      <c r="B217" s="28" t="s">
        <v>22</v>
      </c>
      <c r="C217" s="28" t="s">
        <v>51</v>
      </c>
      <c r="D217" s="28" t="s">
        <v>335</v>
      </c>
      <c r="E217" s="14" t="s">
        <v>56</v>
      </c>
      <c r="F217" s="45">
        <f>F218</f>
        <v>65</v>
      </c>
      <c r="G217" s="55"/>
      <c r="H217" s="4"/>
      <c r="I217" s="4"/>
    </row>
    <row r="218" spans="1:9" s="20" customFormat="1" ht="25.5" x14ac:dyDescent="0.2">
      <c r="A218" s="12" t="s">
        <v>59</v>
      </c>
      <c r="B218" s="29" t="s">
        <v>22</v>
      </c>
      <c r="C218" s="29" t="s">
        <v>51</v>
      </c>
      <c r="D218" s="29" t="s">
        <v>335</v>
      </c>
      <c r="E218" s="13" t="s">
        <v>58</v>
      </c>
      <c r="F218" s="46">
        <v>65</v>
      </c>
      <c r="G218" s="54"/>
      <c r="H218" s="7"/>
      <c r="I218" s="7"/>
    </row>
    <row r="219" spans="1:9" s="20" customFormat="1" ht="63.75" hidden="1" x14ac:dyDescent="0.2">
      <c r="A219" s="26" t="s">
        <v>370</v>
      </c>
      <c r="B219" s="27" t="s">
        <v>22</v>
      </c>
      <c r="C219" s="27" t="s">
        <v>51</v>
      </c>
      <c r="D219" s="27" t="s">
        <v>403</v>
      </c>
      <c r="E219" s="17" t="s">
        <v>12</v>
      </c>
      <c r="F219" s="47">
        <f>F220</f>
        <v>0</v>
      </c>
      <c r="G219" s="54">
        <v>0</v>
      </c>
      <c r="H219" s="7"/>
      <c r="I219" s="7"/>
    </row>
    <row r="220" spans="1:9" s="20" customFormat="1" ht="25.5" hidden="1" x14ac:dyDescent="0.2">
      <c r="A220" s="15" t="s">
        <v>57</v>
      </c>
      <c r="B220" s="28" t="s">
        <v>22</v>
      </c>
      <c r="C220" s="28" t="s">
        <v>51</v>
      </c>
      <c r="D220" s="28" t="s">
        <v>403</v>
      </c>
      <c r="E220" s="14" t="s">
        <v>56</v>
      </c>
      <c r="F220" s="45">
        <f>F221</f>
        <v>0</v>
      </c>
      <c r="G220" s="54"/>
      <c r="H220" s="7"/>
      <c r="I220" s="7"/>
    </row>
    <row r="221" spans="1:9" s="20" customFormat="1" ht="25.5" hidden="1" x14ac:dyDescent="0.2">
      <c r="A221" s="12" t="s">
        <v>59</v>
      </c>
      <c r="B221" s="29" t="s">
        <v>22</v>
      </c>
      <c r="C221" s="29" t="s">
        <v>51</v>
      </c>
      <c r="D221" s="29" t="s">
        <v>403</v>
      </c>
      <c r="E221" s="13" t="s">
        <v>58</v>
      </c>
      <c r="F221" s="46">
        <v>0</v>
      </c>
      <c r="G221" s="54"/>
      <c r="H221" s="7"/>
      <c r="I221" s="7"/>
    </row>
    <row r="222" spans="1:9" x14ac:dyDescent="0.2">
      <c r="A222" s="26" t="s">
        <v>347</v>
      </c>
      <c r="B222" s="27" t="s">
        <v>22</v>
      </c>
      <c r="C222" s="27" t="s">
        <v>51</v>
      </c>
      <c r="D222" s="27" t="s">
        <v>336</v>
      </c>
      <c r="E222" s="17" t="s">
        <v>12</v>
      </c>
      <c r="F222" s="47">
        <f>F223</f>
        <v>1346.3</v>
      </c>
      <c r="G222" s="55">
        <v>1346276</v>
      </c>
      <c r="H222" s="4"/>
      <c r="I222" s="4"/>
    </row>
    <row r="223" spans="1:9" s="25" customFormat="1" ht="37.5" customHeight="1" x14ac:dyDescent="0.25">
      <c r="A223" s="36" t="s">
        <v>57</v>
      </c>
      <c r="B223" s="28" t="s">
        <v>22</v>
      </c>
      <c r="C223" s="28" t="s">
        <v>51</v>
      </c>
      <c r="D223" s="28" t="s">
        <v>336</v>
      </c>
      <c r="E223" s="14" t="s">
        <v>56</v>
      </c>
      <c r="F223" s="45">
        <f>F224</f>
        <v>1346.3</v>
      </c>
      <c r="G223" s="56"/>
      <c r="H223" s="24"/>
      <c r="I223" s="24"/>
    </row>
    <row r="224" spans="1:9" ht="25.5" x14ac:dyDescent="0.2">
      <c r="A224" s="35" t="s">
        <v>59</v>
      </c>
      <c r="B224" s="29" t="s">
        <v>22</v>
      </c>
      <c r="C224" s="29" t="s">
        <v>51</v>
      </c>
      <c r="D224" s="29" t="s">
        <v>336</v>
      </c>
      <c r="E224" s="13" t="s">
        <v>58</v>
      </c>
      <c r="F224" s="46">
        <v>1346.3</v>
      </c>
      <c r="G224" s="53"/>
      <c r="H224" s="6"/>
      <c r="I224" s="6"/>
    </row>
    <row r="225" spans="1:12" ht="38.25" hidden="1" x14ac:dyDescent="0.2">
      <c r="A225" s="33" t="s">
        <v>378</v>
      </c>
      <c r="B225" s="34" t="s">
        <v>22</v>
      </c>
      <c r="C225" s="34" t="s">
        <v>51</v>
      </c>
      <c r="D225" s="34" t="s">
        <v>377</v>
      </c>
      <c r="E225" s="34" t="s">
        <v>12</v>
      </c>
      <c r="F225" s="43">
        <f>F226</f>
        <v>0</v>
      </c>
      <c r="G225" s="53">
        <v>0</v>
      </c>
      <c r="H225" s="6"/>
      <c r="I225" s="6"/>
    </row>
    <row r="226" spans="1:12" ht="27.75" hidden="1" customHeight="1" x14ac:dyDescent="0.2">
      <c r="A226" s="26" t="s">
        <v>379</v>
      </c>
      <c r="B226" s="27" t="s">
        <v>22</v>
      </c>
      <c r="C226" s="27" t="s">
        <v>51</v>
      </c>
      <c r="D226" s="27" t="s">
        <v>380</v>
      </c>
      <c r="E226" s="17" t="s">
        <v>12</v>
      </c>
      <c r="F226" s="48">
        <f>F227</f>
        <v>0</v>
      </c>
      <c r="G226" s="53"/>
      <c r="H226" s="6"/>
      <c r="I226" s="6"/>
    </row>
    <row r="227" spans="1:12" ht="25.5" hidden="1" x14ac:dyDescent="0.2">
      <c r="A227" s="15" t="s">
        <v>57</v>
      </c>
      <c r="B227" s="28" t="s">
        <v>22</v>
      </c>
      <c r="C227" s="28" t="s">
        <v>51</v>
      </c>
      <c r="D227" s="28" t="s">
        <v>380</v>
      </c>
      <c r="E227" s="14" t="s">
        <v>56</v>
      </c>
      <c r="F227" s="45">
        <f>F228</f>
        <v>0</v>
      </c>
      <c r="G227" s="53"/>
      <c r="H227" s="6"/>
      <c r="I227" s="6"/>
    </row>
    <row r="228" spans="1:12" ht="25.5" hidden="1" x14ac:dyDescent="0.2">
      <c r="A228" s="12" t="s">
        <v>59</v>
      </c>
      <c r="B228" s="29" t="s">
        <v>22</v>
      </c>
      <c r="C228" s="29" t="s">
        <v>51</v>
      </c>
      <c r="D228" s="29" t="s">
        <v>380</v>
      </c>
      <c r="E228" s="13" t="s">
        <v>58</v>
      </c>
      <c r="F228" s="49">
        <v>0</v>
      </c>
      <c r="G228" s="53"/>
      <c r="H228" s="6"/>
      <c r="I228" s="6"/>
    </row>
    <row r="229" spans="1:12" ht="15.75" x14ac:dyDescent="0.25">
      <c r="A229" s="31" t="s">
        <v>390</v>
      </c>
      <c r="B229" s="32" t="s">
        <v>91</v>
      </c>
      <c r="C229" s="32" t="s">
        <v>13</v>
      </c>
      <c r="D229" s="32" t="s">
        <v>308</v>
      </c>
      <c r="E229" s="32" t="s">
        <v>12</v>
      </c>
      <c r="F229" s="41">
        <f>F230+F242</f>
        <v>1550.2</v>
      </c>
      <c r="G229" s="53">
        <f>G232+G235+G238+G246+G249</f>
        <v>1550244</v>
      </c>
      <c r="H229" s="6"/>
      <c r="I229" s="6"/>
    </row>
    <row r="230" spans="1:12" ht="25.5" x14ac:dyDescent="0.2">
      <c r="A230" s="18" t="s">
        <v>391</v>
      </c>
      <c r="B230" s="19" t="s">
        <v>91</v>
      </c>
      <c r="C230" s="19" t="s">
        <v>22</v>
      </c>
      <c r="D230" s="19" t="s">
        <v>308</v>
      </c>
      <c r="E230" s="19" t="s">
        <v>12</v>
      </c>
      <c r="F230" s="42">
        <f>F231</f>
        <v>33.4</v>
      </c>
      <c r="G230" s="53"/>
      <c r="H230" s="6"/>
      <c r="I230" s="6"/>
    </row>
    <row r="231" spans="1:12" ht="25.5" x14ac:dyDescent="0.2">
      <c r="A231" s="33" t="s">
        <v>303</v>
      </c>
      <c r="B231" s="29" t="s">
        <v>91</v>
      </c>
      <c r="C231" s="29" t="s">
        <v>22</v>
      </c>
      <c r="D231" s="29" t="s">
        <v>344</v>
      </c>
      <c r="E231" s="34" t="s">
        <v>12</v>
      </c>
      <c r="F231" s="43">
        <f>F239+F232+F235</f>
        <v>33.4</v>
      </c>
      <c r="G231" s="53"/>
      <c r="H231" s="6"/>
      <c r="I231" s="6"/>
    </row>
    <row r="232" spans="1:12" ht="63.75" x14ac:dyDescent="0.2">
      <c r="A232" s="12" t="s">
        <v>417</v>
      </c>
      <c r="B232" s="13" t="s">
        <v>91</v>
      </c>
      <c r="C232" s="13" t="s">
        <v>22</v>
      </c>
      <c r="D232" s="29" t="s">
        <v>443</v>
      </c>
      <c r="E232" s="13" t="s">
        <v>12</v>
      </c>
      <c r="F232" s="46">
        <f>F233</f>
        <v>30.1</v>
      </c>
      <c r="G232" s="53">
        <v>30100</v>
      </c>
      <c r="H232" s="6"/>
      <c r="I232" s="6"/>
    </row>
    <row r="233" spans="1:12" ht="25.5" x14ac:dyDescent="0.2">
      <c r="A233" s="15" t="s">
        <v>57</v>
      </c>
      <c r="B233" s="14" t="s">
        <v>91</v>
      </c>
      <c r="C233" s="14" t="s">
        <v>22</v>
      </c>
      <c r="D233" s="28" t="s">
        <v>443</v>
      </c>
      <c r="E233" s="14" t="s">
        <v>56</v>
      </c>
      <c r="F233" s="45">
        <f>F234</f>
        <v>30.1</v>
      </c>
      <c r="G233" s="53"/>
      <c r="H233" s="6"/>
      <c r="I233" s="6"/>
    </row>
    <row r="234" spans="1:12" ht="25.5" x14ac:dyDescent="0.2">
      <c r="A234" s="12" t="s">
        <v>59</v>
      </c>
      <c r="B234" s="13" t="s">
        <v>91</v>
      </c>
      <c r="C234" s="13" t="s">
        <v>22</v>
      </c>
      <c r="D234" s="29" t="s">
        <v>443</v>
      </c>
      <c r="E234" s="13" t="s">
        <v>58</v>
      </c>
      <c r="F234" s="46">
        <v>30.1</v>
      </c>
      <c r="G234" s="53"/>
      <c r="H234" s="6"/>
      <c r="I234" s="6"/>
    </row>
    <row r="235" spans="1:12" ht="76.5" x14ac:dyDescent="0.2">
      <c r="A235" s="12" t="s">
        <v>418</v>
      </c>
      <c r="B235" s="13" t="s">
        <v>91</v>
      </c>
      <c r="C235" s="13" t="s">
        <v>22</v>
      </c>
      <c r="D235" s="29" t="s">
        <v>432</v>
      </c>
      <c r="E235" s="13" t="s">
        <v>12</v>
      </c>
      <c r="F235" s="46">
        <f>F236</f>
        <v>0.3</v>
      </c>
      <c r="G235" s="53">
        <v>304</v>
      </c>
      <c r="H235" s="6"/>
      <c r="I235" s="6"/>
    </row>
    <row r="236" spans="1:12" ht="25.5" x14ac:dyDescent="0.2">
      <c r="A236" s="15" t="s">
        <v>57</v>
      </c>
      <c r="B236" s="14" t="s">
        <v>91</v>
      </c>
      <c r="C236" s="14" t="s">
        <v>22</v>
      </c>
      <c r="D236" s="28" t="s">
        <v>432</v>
      </c>
      <c r="E236" s="14" t="s">
        <v>56</v>
      </c>
      <c r="F236" s="45">
        <f>F237</f>
        <v>0.3</v>
      </c>
      <c r="G236" s="53"/>
      <c r="H236" s="6"/>
      <c r="I236" s="6"/>
    </row>
    <row r="237" spans="1:12" ht="25.5" x14ac:dyDescent="0.2">
      <c r="A237" s="12" t="s">
        <v>59</v>
      </c>
      <c r="B237" s="13" t="s">
        <v>91</v>
      </c>
      <c r="C237" s="13" t="s">
        <v>22</v>
      </c>
      <c r="D237" s="29" t="s">
        <v>432</v>
      </c>
      <c r="E237" s="13" t="s">
        <v>58</v>
      </c>
      <c r="F237" s="46">
        <v>0.3</v>
      </c>
      <c r="G237" s="53"/>
      <c r="H237" s="6"/>
      <c r="I237" s="6"/>
    </row>
    <row r="238" spans="1:12" ht="25.5" x14ac:dyDescent="0.2">
      <c r="A238" s="33" t="s">
        <v>73</v>
      </c>
      <c r="B238" s="34" t="s">
        <v>91</v>
      </c>
      <c r="C238" s="34" t="s">
        <v>22</v>
      </c>
      <c r="D238" s="34" t="s">
        <v>345</v>
      </c>
      <c r="E238" s="34" t="s">
        <v>12</v>
      </c>
      <c r="F238" s="43">
        <f>F239</f>
        <v>3</v>
      </c>
      <c r="G238" s="53">
        <v>3000</v>
      </c>
      <c r="H238" s="6"/>
      <c r="I238" s="6"/>
    </row>
    <row r="239" spans="1:12" x14ac:dyDescent="0.2">
      <c r="A239" s="26" t="s">
        <v>299</v>
      </c>
      <c r="B239" s="27" t="s">
        <v>91</v>
      </c>
      <c r="C239" s="27" t="s">
        <v>22</v>
      </c>
      <c r="D239" s="27" t="s">
        <v>346</v>
      </c>
      <c r="E239" s="17" t="s">
        <v>12</v>
      </c>
      <c r="F239" s="48">
        <f>F240</f>
        <v>3</v>
      </c>
      <c r="G239" s="53"/>
      <c r="H239" s="6"/>
      <c r="I239" s="6"/>
    </row>
    <row r="240" spans="1:12" ht="25.5" x14ac:dyDescent="0.2">
      <c r="A240" s="15" t="s">
        <v>57</v>
      </c>
      <c r="B240" s="28" t="s">
        <v>91</v>
      </c>
      <c r="C240" s="28" t="s">
        <v>22</v>
      </c>
      <c r="D240" s="28" t="s">
        <v>346</v>
      </c>
      <c r="E240" s="28" t="s">
        <v>56</v>
      </c>
      <c r="F240" s="45">
        <f>F241</f>
        <v>3</v>
      </c>
      <c r="G240" s="53"/>
      <c r="H240" s="6"/>
      <c r="I240" s="6"/>
      <c r="J240" s="74"/>
      <c r="K240" s="74"/>
      <c r="L240" s="74"/>
    </row>
    <row r="241" spans="1:9" ht="25.5" x14ac:dyDescent="0.2">
      <c r="A241" s="12" t="s">
        <v>59</v>
      </c>
      <c r="B241" s="29" t="s">
        <v>91</v>
      </c>
      <c r="C241" s="29" t="s">
        <v>22</v>
      </c>
      <c r="D241" s="29" t="s">
        <v>346</v>
      </c>
      <c r="E241" s="29" t="s">
        <v>58</v>
      </c>
      <c r="F241" s="49">
        <v>3</v>
      </c>
      <c r="G241" s="53"/>
      <c r="H241" s="6"/>
      <c r="I241" s="6"/>
    </row>
    <row r="242" spans="1:9" x14ac:dyDescent="0.2">
      <c r="A242" s="18" t="s">
        <v>444</v>
      </c>
      <c r="B242" s="19" t="s">
        <v>91</v>
      </c>
      <c r="C242" s="19" t="s">
        <v>91</v>
      </c>
      <c r="D242" s="19" t="s">
        <v>308</v>
      </c>
      <c r="E242" s="19" t="s">
        <v>12</v>
      </c>
      <c r="F242" s="42">
        <f>F243</f>
        <v>1516.8</v>
      </c>
      <c r="G242" s="53"/>
      <c r="H242" s="6"/>
      <c r="I242" s="6"/>
    </row>
    <row r="243" spans="1:9" ht="38.25" x14ac:dyDescent="0.2">
      <c r="A243" s="33" t="s">
        <v>422</v>
      </c>
      <c r="B243" s="29" t="s">
        <v>91</v>
      </c>
      <c r="C243" s="29" t="s">
        <v>91</v>
      </c>
      <c r="D243" s="29" t="s">
        <v>341</v>
      </c>
      <c r="E243" s="34" t="s">
        <v>12</v>
      </c>
      <c r="F243" s="43">
        <f>F244+F247</f>
        <v>1516.8</v>
      </c>
      <c r="G243" s="53"/>
      <c r="H243" s="6"/>
      <c r="I243" s="6"/>
    </row>
    <row r="244" spans="1:9" ht="25.5" x14ac:dyDescent="0.2">
      <c r="A244" s="12" t="s">
        <v>445</v>
      </c>
      <c r="B244" s="13" t="s">
        <v>91</v>
      </c>
      <c r="C244" s="13" t="s">
        <v>91</v>
      </c>
      <c r="D244" s="29" t="s">
        <v>447</v>
      </c>
      <c r="E244" s="13" t="s">
        <v>12</v>
      </c>
      <c r="F244" s="49">
        <f>F245</f>
        <v>1500.8</v>
      </c>
      <c r="G244" s="53"/>
      <c r="H244" s="6"/>
      <c r="I244" s="6"/>
    </row>
    <row r="245" spans="1:9" ht="25.5" x14ac:dyDescent="0.2">
      <c r="A245" s="15" t="s">
        <v>57</v>
      </c>
      <c r="B245" s="14" t="s">
        <v>91</v>
      </c>
      <c r="C245" s="14" t="s">
        <v>91</v>
      </c>
      <c r="D245" s="28" t="s">
        <v>447</v>
      </c>
      <c r="E245" s="14" t="s">
        <v>56</v>
      </c>
      <c r="F245" s="45">
        <f>F246</f>
        <v>1500.8</v>
      </c>
      <c r="G245" s="53"/>
      <c r="H245" s="6"/>
      <c r="I245" s="6"/>
    </row>
    <row r="246" spans="1:9" ht="25.5" x14ac:dyDescent="0.2">
      <c r="A246" s="12" t="s">
        <v>59</v>
      </c>
      <c r="B246" s="13" t="s">
        <v>91</v>
      </c>
      <c r="C246" s="13" t="s">
        <v>91</v>
      </c>
      <c r="D246" s="29" t="s">
        <v>447</v>
      </c>
      <c r="E246" s="13" t="s">
        <v>58</v>
      </c>
      <c r="F246" s="49">
        <v>1500.8</v>
      </c>
      <c r="G246" s="53">
        <v>1500840</v>
      </c>
      <c r="H246" s="6"/>
      <c r="I246" s="6"/>
    </row>
    <row r="247" spans="1:9" ht="25.5" x14ac:dyDescent="0.2">
      <c r="A247" s="12" t="s">
        <v>446</v>
      </c>
      <c r="B247" s="13" t="s">
        <v>91</v>
      </c>
      <c r="C247" s="13" t="s">
        <v>91</v>
      </c>
      <c r="D247" s="29" t="s">
        <v>448</v>
      </c>
      <c r="E247" s="13" t="s">
        <v>12</v>
      </c>
      <c r="F247" s="49">
        <f>F248</f>
        <v>16</v>
      </c>
      <c r="G247" s="53"/>
      <c r="H247" s="6"/>
      <c r="I247" s="6"/>
    </row>
    <row r="248" spans="1:9" ht="12" customHeight="1" x14ac:dyDescent="0.2">
      <c r="A248" s="15" t="s">
        <v>57</v>
      </c>
      <c r="B248" s="14" t="s">
        <v>91</v>
      </c>
      <c r="C248" s="14" t="s">
        <v>91</v>
      </c>
      <c r="D248" s="28" t="s">
        <v>448</v>
      </c>
      <c r="E248" s="14" t="s">
        <v>56</v>
      </c>
      <c r="F248" s="45">
        <f>F249</f>
        <v>16</v>
      </c>
      <c r="G248" s="53"/>
      <c r="H248" s="6"/>
      <c r="I248" s="6"/>
    </row>
    <row r="249" spans="1:9" ht="25.5" x14ac:dyDescent="0.2">
      <c r="A249" s="12" t="s">
        <v>59</v>
      </c>
      <c r="B249" s="13" t="s">
        <v>91</v>
      </c>
      <c r="C249" s="13" t="s">
        <v>91</v>
      </c>
      <c r="D249" s="29" t="s">
        <v>448</v>
      </c>
      <c r="E249" s="13" t="s">
        <v>58</v>
      </c>
      <c r="F249" s="49">
        <v>16</v>
      </c>
      <c r="G249" s="53">
        <v>16000</v>
      </c>
      <c r="H249" s="6"/>
      <c r="I249" s="6"/>
    </row>
    <row r="250" spans="1:9" s="21" customFormat="1" ht="15.75" x14ac:dyDescent="0.25">
      <c r="A250" s="31" t="s">
        <v>295</v>
      </c>
      <c r="B250" s="32" t="s">
        <v>20</v>
      </c>
      <c r="C250" s="32" t="s">
        <v>13</v>
      </c>
      <c r="D250" s="32" t="s">
        <v>308</v>
      </c>
      <c r="E250" s="32" t="s">
        <v>12</v>
      </c>
      <c r="F250" s="41">
        <f>F251</f>
        <v>6400.2000000000007</v>
      </c>
      <c r="G250" s="53"/>
    </row>
    <row r="251" spans="1:9" ht="17.25" customHeight="1" x14ac:dyDescent="0.2">
      <c r="A251" s="18" t="s">
        <v>98</v>
      </c>
      <c r="B251" s="19" t="s">
        <v>20</v>
      </c>
      <c r="C251" s="19" t="s">
        <v>15</v>
      </c>
      <c r="D251" s="19" t="s">
        <v>308</v>
      </c>
      <c r="E251" s="19" t="s">
        <v>12</v>
      </c>
      <c r="F251" s="42">
        <f>F252</f>
        <v>6400.2000000000007</v>
      </c>
      <c r="G251" s="55"/>
      <c r="H251" s="4"/>
      <c r="I251" s="4"/>
    </row>
    <row r="252" spans="1:9" ht="25.5" x14ac:dyDescent="0.2">
      <c r="A252" s="33" t="s">
        <v>421</v>
      </c>
      <c r="B252" s="34" t="s">
        <v>20</v>
      </c>
      <c r="C252" s="34" t="s">
        <v>15</v>
      </c>
      <c r="D252" s="34" t="s">
        <v>373</v>
      </c>
      <c r="E252" s="34" t="s">
        <v>12</v>
      </c>
      <c r="F252" s="43">
        <f>F264+F259+F253+F256</f>
        <v>6400.2000000000007</v>
      </c>
      <c r="G252" s="55">
        <f>G255+G261+G263+G267+G269+G271+G258</f>
        <v>6400315</v>
      </c>
      <c r="H252" s="4"/>
      <c r="I252" s="4"/>
    </row>
    <row r="253" spans="1:9" ht="25.5" x14ac:dyDescent="0.2">
      <c r="A253" s="26" t="s">
        <v>449</v>
      </c>
      <c r="B253" s="27" t="s">
        <v>20</v>
      </c>
      <c r="C253" s="27" t="s">
        <v>15</v>
      </c>
      <c r="D253" s="27" t="s">
        <v>451</v>
      </c>
      <c r="E253" s="27" t="s">
        <v>12</v>
      </c>
      <c r="F253" s="48">
        <f>F254</f>
        <v>3414.9</v>
      </c>
      <c r="G253" s="55"/>
      <c r="H253" s="4"/>
      <c r="I253" s="4"/>
    </row>
    <row r="254" spans="1:9" ht="25.5" x14ac:dyDescent="0.2">
      <c r="A254" s="15" t="s">
        <v>57</v>
      </c>
      <c r="B254" s="28" t="s">
        <v>20</v>
      </c>
      <c r="C254" s="28" t="s">
        <v>15</v>
      </c>
      <c r="D254" s="28" t="s">
        <v>451</v>
      </c>
      <c r="E254" s="28" t="s">
        <v>56</v>
      </c>
      <c r="F254" s="45">
        <f>F255</f>
        <v>3414.9</v>
      </c>
      <c r="G254" s="55"/>
      <c r="H254" s="4"/>
      <c r="I254" s="4"/>
    </row>
    <row r="255" spans="1:9" ht="25.5" x14ac:dyDescent="0.2">
      <c r="A255" s="12" t="s">
        <v>59</v>
      </c>
      <c r="B255" s="29" t="s">
        <v>20</v>
      </c>
      <c r="C255" s="29" t="s">
        <v>15</v>
      </c>
      <c r="D255" s="29" t="s">
        <v>451</v>
      </c>
      <c r="E255" s="29" t="s">
        <v>58</v>
      </c>
      <c r="F255" s="49">
        <v>3414.9</v>
      </c>
      <c r="G255" s="55">
        <v>3414900</v>
      </c>
      <c r="H255" s="4"/>
      <c r="I255" s="4"/>
    </row>
    <row r="256" spans="1:9" ht="25.5" x14ac:dyDescent="0.2">
      <c r="A256" s="26" t="s">
        <v>450</v>
      </c>
      <c r="B256" s="27" t="s">
        <v>20</v>
      </c>
      <c r="C256" s="27" t="s">
        <v>15</v>
      </c>
      <c r="D256" s="27" t="s">
        <v>452</v>
      </c>
      <c r="E256" s="27" t="s">
        <v>12</v>
      </c>
      <c r="F256" s="48">
        <f>F257</f>
        <v>250.1</v>
      </c>
      <c r="G256" s="55"/>
      <c r="H256" s="4"/>
      <c r="I256" s="4"/>
    </row>
    <row r="257" spans="1:9" ht="25.5" x14ac:dyDescent="0.2">
      <c r="A257" s="15" t="s">
        <v>57</v>
      </c>
      <c r="B257" s="28" t="s">
        <v>20</v>
      </c>
      <c r="C257" s="28" t="s">
        <v>15</v>
      </c>
      <c r="D257" s="28" t="s">
        <v>452</v>
      </c>
      <c r="E257" s="28" t="s">
        <v>56</v>
      </c>
      <c r="F257" s="45">
        <f>F258</f>
        <v>250.1</v>
      </c>
      <c r="G257" s="55"/>
      <c r="H257" s="4"/>
      <c r="I257" s="4"/>
    </row>
    <row r="258" spans="1:9" ht="25.5" x14ac:dyDescent="0.2">
      <c r="A258" s="12" t="s">
        <v>59</v>
      </c>
      <c r="B258" s="29" t="s">
        <v>20</v>
      </c>
      <c r="C258" s="29" t="s">
        <v>15</v>
      </c>
      <c r="D258" s="29" t="s">
        <v>452</v>
      </c>
      <c r="E258" s="29" t="s">
        <v>58</v>
      </c>
      <c r="F258" s="49">
        <v>250.1</v>
      </c>
      <c r="G258" s="55">
        <v>250162</v>
      </c>
      <c r="H258" s="4"/>
      <c r="I258" s="4"/>
    </row>
    <row r="259" spans="1:9" ht="41.25" customHeight="1" x14ac:dyDescent="0.2">
      <c r="A259" s="39" t="s">
        <v>368</v>
      </c>
      <c r="B259" s="27" t="s">
        <v>20</v>
      </c>
      <c r="C259" s="27" t="s">
        <v>15</v>
      </c>
      <c r="D259" s="27" t="s">
        <v>374</v>
      </c>
      <c r="E259" s="17" t="s">
        <v>12</v>
      </c>
      <c r="F259" s="47">
        <f>F260+F262</f>
        <v>820.2</v>
      </c>
      <c r="G259" s="57">
        <f>G261+G263</f>
        <v>820200</v>
      </c>
    </row>
    <row r="260" spans="1:9" ht="63.75" x14ac:dyDescent="0.2">
      <c r="A260" s="15" t="s">
        <v>48</v>
      </c>
      <c r="B260" s="28" t="s">
        <v>20</v>
      </c>
      <c r="C260" s="28" t="s">
        <v>15</v>
      </c>
      <c r="D260" s="28" t="s">
        <v>374</v>
      </c>
      <c r="E260" s="14" t="s">
        <v>47</v>
      </c>
      <c r="F260" s="50">
        <f>F261</f>
        <v>751.1</v>
      </c>
      <c r="G260" s="55"/>
      <c r="H260" s="4"/>
      <c r="I260" s="4"/>
    </row>
    <row r="261" spans="1:9" x14ac:dyDescent="0.2">
      <c r="A261" s="12" t="s">
        <v>296</v>
      </c>
      <c r="B261" s="37" t="s">
        <v>20</v>
      </c>
      <c r="C261" s="37" t="s">
        <v>15</v>
      </c>
      <c r="D261" s="37" t="s">
        <v>374</v>
      </c>
      <c r="E261" s="38" t="s">
        <v>49</v>
      </c>
      <c r="F261" s="51">
        <v>751.1</v>
      </c>
      <c r="G261" s="55">
        <v>751100</v>
      </c>
      <c r="H261" s="4"/>
      <c r="I261" s="4"/>
    </row>
    <row r="262" spans="1:9" x14ac:dyDescent="0.2">
      <c r="A262" s="15" t="s">
        <v>53</v>
      </c>
      <c r="B262" s="28" t="s">
        <v>20</v>
      </c>
      <c r="C262" s="28" t="s">
        <v>15</v>
      </c>
      <c r="D262" s="28" t="s">
        <v>374</v>
      </c>
      <c r="E262" s="14" t="s">
        <v>52</v>
      </c>
      <c r="F262" s="50">
        <f>F263</f>
        <v>69.099999999999994</v>
      </c>
      <c r="G262" s="55"/>
      <c r="H262" s="4"/>
      <c r="I262" s="4"/>
    </row>
    <row r="263" spans="1:9" x14ac:dyDescent="0.2">
      <c r="A263" s="12" t="s">
        <v>55</v>
      </c>
      <c r="B263" s="37" t="s">
        <v>20</v>
      </c>
      <c r="C263" s="37" t="s">
        <v>15</v>
      </c>
      <c r="D263" s="37" t="s">
        <v>374</v>
      </c>
      <c r="E263" s="38" t="s">
        <v>54</v>
      </c>
      <c r="F263" s="51">
        <v>69.099999999999994</v>
      </c>
      <c r="G263" s="55">
        <v>69100</v>
      </c>
      <c r="H263" s="4"/>
      <c r="I263" s="4"/>
    </row>
    <row r="264" spans="1:9" s="20" customFormat="1" ht="25.5" x14ac:dyDescent="0.2">
      <c r="A264" s="33" t="s">
        <v>73</v>
      </c>
      <c r="B264" s="34" t="s">
        <v>20</v>
      </c>
      <c r="C264" s="34" t="s">
        <v>15</v>
      </c>
      <c r="D264" s="34" t="s">
        <v>375</v>
      </c>
      <c r="E264" s="34" t="s">
        <v>12</v>
      </c>
      <c r="F264" s="43">
        <f>F265</f>
        <v>1914.9999999999998</v>
      </c>
      <c r="G264" s="54"/>
      <c r="H264" s="7"/>
      <c r="I264" s="7"/>
    </row>
    <row r="265" spans="1:9" x14ac:dyDescent="0.2">
      <c r="A265" s="26" t="s">
        <v>99</v>
      </c>
      <c r="B265" s="27" t="s">
        <v>20</v>
      </c>
      <c r="C265" s="27" t="s">
        <v>15</v>
      </c>
      <c r="D265" s="27" t="s">
        <v>376</v>
      </c>
      <c r="E265" s="17" t="s">
        <v>12</v>
      </c>
      <c r="F265" s="47">
        <f>F266+F268+F270</f>
        <v>1914.9999999999998</v>
      </c>
      <c r="G265" s="55"/>
      <c r="H265" s="55">
        <f>G267+G269+G271</f>
        <v>1915053</v>
      </c>
      <c r="I265" s="4"/>
    </row>
    <row r="266" spans="1:9" s="20" customFormat="1" ht="63.75" x14ac:dyDescent="0.2">
      <c r="A266" s="15" t="s">
        <v>48</v>
      </c>
      <c r="B266" s="14" t="s">
        <v>20</v>
      </c>
      <c r="C266" s="14" t="s">
        <v>15</v>
      </c>
      <c r="D266" s="14" t="s">
        <v>376</v>
      </c>
      <c r="E266" s="14" t="s">
        <v>47</v>
      </c>
      <c r="F266" s="45">
        <f>F267</f>
        <v>1042.5999999999999</v>
      </c>
      <c r="G266" s="54"/>
      <c r="H266" s="7"/>
      <c r="I266" s="7"/>
    </row>
    <row r="267" spans="1:9" ht="12.75" customHeight="1" x14ac:dyDescent="0.2">
      <c r="A267" s="12" t="s">
        <v>296</v>
      </c>
      <c r="B267" s="29" t="s">
        <v>20</v>
      </c>
      <c r="C267" s="29" t="s">
        <v>15</v>
      </c>
      <c r="D267" s="29" t="s">
        <v>376</v>
      </c>
      <c r="E267" s="13" t="s">
        <v>49</v>
      </c>
      <c r="F267" s="46">
        <v>1042.5999999999999</v>
      </c>
      <c r="G267" s="55">
        <v>1042641</v>
      </c>
      <c r="H267" s="4"/>
      <c r="I267" s="4"/>
    </row>
    <row r="268" spans="1:9" s="20" customFormat="1" ht="25.5" x14ac:dyDescent="0.2">
      <c r="A268" s="15" t="s">
        <v>57</v>
      </c>
      <c r="B268" s="28" t="s">
        <v>20</v>
      </c>
      <c r="C268" s="28" t="s">
        <v>15</v>
      </c>
      <c r="D268" s="28" t="s">
        <v>376</v>
      </c>
      <c r="E268" s="14" t="s">
        <v>56</v>
      </c>
      <c r="F268" s="45">
        <f>F269</f>
        <v>853.3</v>
      </c>
      <c r="G268" s="54"/>
      <c r="H268" s="7"/>
      <c r="I268" s="7"/>
    </row>
    <row r="269" spans="1:9" ht="25.5" x14ac:dyDescent="0.2">
      <c r="A269" s="12" t="s">
        <v>59</v>
      </c>
      <c r="B269" s="29" t="s">
        <v>20</v>
      </c>
      <c r="C269" s="29" t="s">
        <v>15</v>
      </c>
      <c r="D269" s="29" t="s">
        <v>376</v>
      </c>
      <c r="E269" s="13" t="s">
        <v>58</v>
      </c>
      <c r="F269" s="46">
        <v>853.3</v>
      </c>
      <c r="G269" s="55">
        <v>853310</v>
      </c>
      <c r="H269" s="4"/>
      <c r="I269" s="4"/>
    </row>
    <row r="270" spans="1:9" s="25" customFormat="1" ht="37.5" customHeight="1" x14ac:dyDescent="0.25">
      <c r="A270" s="15" t="s">
        <v>53</v>
      </c>
      <c r="B270" s="14" t="s">
        <v>20</v>
      </c>
      <c r="C270" s="14" t="s">
        <v>15</v>
      </c>
      <c r="D270" s="14" t="s">
        <v>376</v>
      </c>
      <c r="E270" s="14" t="s">
        <v>52</v>
      </c>
      <c r="F270" s="45">
        <f>F271</f>
        <v>19.100000000000001</v>
      </c>
      <c r="G270" s="60"/>
      <c r="H270" s="24"/>
      <c r="I270" s="24"/>
    </row>
    <row r="271" spans="1:9" x14ac:dyDescent="0.2">
      <c r="A271" s="12" t="s">
        <v>55</v>
      </c>
      <c r="B271" s="13" t="s">
        <v>20</v>
      </c>
      <c r="C271" s="13" t="s">
        <v>15</v>
      </c>
      <c r="D271" s="13" t="s">
        <v>376</v>
      </c>
      <c r="E271" s="13" t="s">
        <v>54</v>
      </c>
      <c r="F271" s="46">
        <v>19.100000000000001</v>
      </c>
      <c r="G271" s="52">
        <v>19102</v>
      </c>
      <c r="H271" s="6"/>
      <c r="I271" s="6"/>
    </row>
    <row r="272" spans="1:9" s="21" customFormat="1" ht="15.75" x14ac:dyDescent="0.25">
      <c r="A272" s="31" t="s">
        <v>101</v>
      </c>
      <c r="B272" s="32" t="s">
        <v>102</v>
      </c>
      <c r="C272" s="32" t="s">
        <v>13</v>
      </c>
      <c r="D272" s="32" t="s">
        <v>308</v>
      </c>
      <c r="E272" s="32" t="s">
        <v>12</v>
      </c>
      <c r="F272" s="41">
        <f>F273+F278</f>
        <v>231.29999999999998</v>
      </c>
      <c r="G272" s="53"/>
      <c r="H272" s="53">
        <f>G275+G279+G284+G289</f>
        <v>231266</v>
      </c>
    </row>
    <row r="273" spans="1:9" s="21" customFormat="1" x14ac:dyDescent="0.2">
      <c r="A273" s="18" t="s">
        <v>103</v>
      </c>
      <c r="B273" s="19" t="s">
        <v>102</v>
      </c>
      <c r="C273" s="19" t="s">
        <v>15</v>
      </c>
      <c r="D273" s="19" t="s">
        <v>308</v>
      </c>
      <c r="E273" s="19" t="s">
        <v>12</v>
      </c>
      <c r="F273" s="42">
        <f>F274</f>
        <v>151.19999999999999</v>
      </c>
      <c r="G273" s="53"/>
    </row>
    <row r="274" spans="1:9" s="20" customFormat="1" x14ac:dyDescent="0.2">
      <c r="A274" s="33" t="s">
        <v>279</v>
      </c>
      <c r="B274" s="34" t="s">
        <v>102</v>
      </c>
      <c r="C274" s="34" t="s">
        <v>15</v>
      </c>
      <c r="D274" s="34" t="s">
        <v>309</v>
      </c>
      <c r="E274" s="34" t="s">
        <v>12</v>
      </c>
      <c r="F274" s="43">
        <f>F275</f>
        <v>151.19999999999999</v>
      </c>
      <c r="G274" s="54"/>
      <c r="H274" s="7"/>
      <c r="I274" s="7"/>
    </row>
    <row r="275" spans="1:9" ht="25.5" x14ac:dyDescent="0.2">
      <c r="A275" s="33" t="s">
        <v>104</v>
      </c>
      <c r="B275" s="34" t="s">
        <v>102</v>
      </c>
      <c r="C275" s="34" t="s">
        <v>15</v>
      </c>
      <c r="D275" s="34" t="s">
        <v>337</v>
      </c>
      <c r="E275" s="34" t="s">
        <v>12</v>
      </c>
      <c r="F275" s="43">
        <f>F276</f>
        <v>151.19999999999999</v>
      </c>
      <c r="G275" s="55">
        <v>151158</v>
      </c>
      <c r="H275" s="4"/>
      <c r="I275" s="4"/>
    </row>
    <row r="276" spans="1:9" x14ac:dyDescent="0.2">
      <c r="A276" s="15" t="s">
        <v>106</v>
      </c>
      <c r="B276" s="28" t="s">
        <v>102</v>
      </c>
      <c r="C276" s="28" t="s">
        <v>15</v>
      </c>
      <c r="D276" s="28" t="s">
        <v>337</v>
      </c>
      <c r="E276" s="14" t="s">
        <v>105</v>
      </c>
      <c r="F276" s="45">
        <f>F277</f>
        <v>151.19999999999999</v>
      </c>
      <c r="G276" s="52"/>
      <c r="H276" s="6"/>
      <c r="I276" s="6"/>
    </row>
    <row r="277" spans="1:9" s="21" customFormat="1" ht="25.5" x14ac:dyDescent="0.2">
      <c r="A277" s="12" t="s">
        <v>397</v>
      </c>
      <c r="B277" s="13" t="s">
        <v>102</v>
      </c>
      <c r="C277" s="13" t="s">
        <v>15</v>
      </c>
      <c r="D277" s="13" t="s">
        <v>337</v>
      </c>
      <c r="E277" s="13" t="s">
        <v>396</v>
      </c>
      <c r="F277" s="46">
        <v>151.19999999999999</v>
      </c>
      <c r="G277" s="53"/>
    </row>
    <row r="278" spans="1:9" s="21" customFormat="1" ht="25.5" x14ac:dyDescent="0.2">
      <c r="A278" s="18" t="s">
        <v>107</v>
      </c>
      <c r="B278" s="19" t="s">
        <v>102</v>
      </c>
      <c r="C278" s="19" t="s">
        <v>65</v>
      </c>
      <c r="D278" s="19" t="s">
        <v>308</v>
      </c>
      <c r="E278" s="19" t="s">
        <v>12</v>
      </c>
      <c r="F278" s="42">
        <f>F279+F284+F289</f>
        <v>80.099999999999994</v>
      </c>
      <c r="G278" s="53"/>
    </row>
    <row r="279" spans="1:9" ht="24.75" customHeight="1" x14ac:dyDescent="0.2">
      <c r="A279" s="33" t="s">
        <v>302</v>
      </c>
      <c r="B279" s="34" t="s">
        <v>102</v>
      </c>
      <c r="C279" s="34" t="s">
        <v>65</v>
      </c>
      <c r="D279" s="34" t="s">
        <v>338</v>
      </c>
      <c r="E279" s="34" t="s">
        <v>12</v>
      </c>
      <c r="F279" s="43">
        <f>F280</f>
        <v>31.9</v>
      </c>
      <c r="G279" s="55">
        <v>31890</v>
      </c>
      <c r="H279" s="4"/>
      <c r="I279" s="4"/>
    </row>
    <row r="280" spans="1:9" s="20" customFormat="1" ht="25.5" x14ac:dyDescent="0.2">
      <c r="A280" s="33" t="s">
        <v>73</v>
      </c>
      <c r="B280" s="34" t="s">
        <v>102</v>
      </c>
      <c r="C280" s="34" t="s">
        <v>65</v>
      </c>
      <c r="D280" s="34" t="s">
        <v>339</v>
      </c>
      <c r="E280" s="34" t="s">
        <v>12</v>
      </c>
      <c r="F280" s="43">
        <f>F281</f>
        <v>31.9</v>
      </c>
      <c r="G280" s="54"/>
      <c r="H280" s="7"/>
      <c r="I280" s="7"/>
    </row>
    <row r="281" spans="1:9" x14ac:dyDescent="0.2">
      <c r="A281" s="26" t="s">
        <v>297</v>
      </c>
      <c r="B281" s="27" t="s">
        <v>102</v>
      </c>
      <c r="C281" s="27" t="s">
        <v>65</v>
      </c>
      <c r="D281" s="27" t="s">
        <v>340</v>
      </c>
      <c r="E281" s="17" t="s">
        <v>12</v>
      </c>
      <c r="F281" s="47">
        <f>F282</f>
        <v>31.9</v>
      </c>
      <c r="G281" s="55"/>
      <c r="H281" s="4"/>
      <c r="I281" s="4"/>
    </row>
    <row r="282" spans="1:9" s="21" customFormat="1" ht="25.5" x14ac:dyDescent="0.2">
      <c r="A282" s="15" t="s">
        <v>57</v>
      </c>
      <c r="B282" s="28" t="s">
        <v>102</v>
      </c>
      <c r="C282" s="28" t="s">
        <v>65</v>
      </c>
      <c r="D282" s="28" t="s">
        <v>340</v>
      </c>
      <c r="E282" s="14" t="s">
        <v>56</v>
      </c>
      <c r="F282" s="45">
        <f>F283</f>
        <v>31.9</v>
      </c>
      <c r="G282" s="53"/>
    </row>
    <row r="283" spans="1:9" s="21" customFormat="1" ht="25.5" x14ac:dyDescent="0.2">
      <c r="A283" s="12" t="s">
        <v>59</v>
      </c>
      <c r="B283" s="29" t="s">
        <v>102</v>
      </c>
      <c r="C283" s="29" t="s">
        <v>65</v>
      </c>
      <c r="D283" s="29" t="s">
        <v>340</v>
      </c>
      <c r="E283" s="13" t="s">
        <v>58</v>
      </c>
      <c r="F283" s="46">
        <v>31.9</v>
      </c>
      <c r="G283" s="53"/>
    </row>
    <row r="284" spans="1:9" ht="41.25" customHeight="1" x14ac:dyDescent="0.2">
      <c r="A284" s="33" t="s">
        <v>422</v>
      </c>
      <c r="B284" s="34" t="s">
        <v>102</v>
      </c>
      <c r="C284" s="34" t="s">
        <v>65</v>
      </c>
      <c r="D284" s="34" t="s">
        <v>341</v>
      </c>
      <c r="E284" s="34" t="s">
        <v>12</v>
      </c>
      <c r="F284" s="43">
        <f>F285</f>
        <v>29</v>
      </c>
      <c r="G284" s="55">
        <v>29000</v>
      </c>
      <c r="H284" s="4"/>
      <c r="I284" s="4"/>
    </row>
    <row r="285" spans="1:9" s="20" customFormat="1" ht="25.5" x14ac:dyDescent="0.2">
      <c r="A285" s="33" t="s">
        <v>73</v>
      </c>
      <c r="B285" s="34" t="s">
        <v>102</v>
      </c>
      <c r="C285" s="34" t="s">
        <v>65</v>
      </c>
      <c r="D285" s="34" t="s">
        <v>342</v>
      </c>
      <c r="E285" s="34" t="s">
        <v>12</v>
      </c>
      <c r="F285" s="43">
        <f>F286</f>
        <v>29</v>
      </c>
      <c r="G285" s="54"/>
      <c r="H285" s="7"/>
      <c r="I285" s="7"/>
    </row>
    <row r="286" spans="1:9" x14ac:dyDescent="0.2">
      <c r="A286" s="26" t="s">
        <v>298</v>
      </c>
      <c r="B286" s="27" t="s">
        <v>102</v>
      </c>
      <c r="C286" s="27" t="s">
        <v>65</v>
      </c>
      <c r="D286" s="27" t="s">
        <v>343</v>
      </c>
      <c r="E286" s="17" t="s">
        <v>12</v>
      </c>
      <c r="F286" s="47">
        <f>F287</f>
        <v>29</v>
      </c>
      <c r="G286" s="55"/>
      <c r="H286" s="4"/>
      <c r="I286" s="4"/>
    </row>
    <row r="287" spans="1:9" s="21" customFormat="1" ht="25.5" x14ac:dyDescent="0.2">
      <c r="A287" s="15" t="s">
        <v>57</v>
      </c>
      <c r="B287" s="28" t="s">
        <v>102</v>
      </c>
      <c r="C287" s="28" t="s">
        <v>65</v>
      </c>
      <c r="D287" s="28" t="s">
        <v>343</v>
      </c>
      <c r="E287" s="14" t="s">
        <v>56</v>
      </c>
      <c r="F287" s="45">
        <f>F288</f>
        <v>29</v>
      </c>
      <c r="G287" s="53"/>
    </row>
    <row r="288" spans="1:9" s="21" customFormat="1" ht="25.5" x14ac:dyDescent="0.2">
      <c r="A288" s="12" t="s">
        <v>59</v>
      </c>
      <c r="B288" s="29" t="s">
        <v>102</v>
      </c>
      <c r="C288" s="29" t="s">
        <v>65</v>
      </c>
      <c r="D288" s="29" t="s">
        <v>343</v>
      </c>
      <c r="E288" s="13" t="s">
        <v>58</v>
      </c>
      <c r="F288" s="46">
        <v>29</v>
      </c>
      <c r="G288" s="53"/>
    </row>
    <row r="289" spans="1:9" ht="24.75" customHeight="1" x14ac:dyDescent="0.2">
      <c r="A289" s="33" t="s">
        <v>303</v>
      </c>
      <c r="B289" s="34" t="s">
        <v>102</v>
      </c>
      <c r="C289" s="34" t="s">
        <v>65</v>
      </c>
      <c r="D289" s="34" t="s">
        <v>344</v>
      </c>
      <c r="E289" s="34" t="s">
        <v>12</v>
      </c>
      <c r="F289" s="43">
        <f>F290</f>
        <v>19.2</v>
      </c>
      <c r="G289" s="55">
        <v>19218</v>
      </c>
      <c r="H289" s="55"/>
      <c r="I289" s="4"/>
    </row>
    <row r="290" spans="1:9" s="20" customFormat="1" ht="25.5" x14ac:dyDescent="0.2">
      <c r="A290" s="33" t="s">
        <v>73</v>
      </c>
      <c r="B290" s="34" t="s">
        <v>102</v>
      </c>
      <c r="C290" s="34" t="s">
        <v>65</v>
      </c>
      <c r="D290" s="34" t="s">
        <v>345</v>
      </c>
      <c r="E290" s="34" t="s">
        <v>12</v>
      </c>
      <c r="F290" s="43">
        <f>F291</f>
        <v>19.2</v>
      </c>
      <c r="G290" s="54"/>
      <c r="H290" s="7"/>
      <c r="I290" s="7"/>
    </row>
    <row r="291" spans="1:9" x14ac:dyDescent="0.2">
      <c r="A291" s="26" t="s">
        <v>299</v>
      </c>
      <c r="B291" s="27" t="s">
        <v>102</v>
      </c>
      <c r="C291" s="27" t="s">
        <v>65</v>
      </c>
      <c r="D291" s="27" t="s">
        <v>346</v>
      </c>
      <c r="E291" s="17" t="s">
        <v>12</v>
      </c>
      <c r="F291" s="47">
        <f>F292</f>
        <v>19.2</v>
      </c>
      <c r="G291" s="55"/>
      <c r="H291" s="4"/>
      <c r="I291" s="4"/>
    </row>
    <row r="292" spans="1:9" ht="25.5" x14ac:dyDescent="0.2">
      <c r="A292" s="15" t="s">
        <v>57</v>
      </c>
      <c r="B292" s="28" t="s">
        <v>102</v>
      </c>
      <c r="C292" s="28" t="s">
        <v>65</v>
      </c>
      <c r="D292" s="28" t="s">
        <v>346</v>
      </c>
      <c r="E292" s="14" t="s">
        <v>56</v>
      </c>
      <c r="F292" s="45">
        <f>F293</f>
        <v>19.2</v>
      </c>
      <c r="G292" s="57"/>
    </row>
    <row r="293" spans="1:9" ht="25.5" x14ac:dyDescent="0.2">
      <c r="A293" s="12" t="s">
        <v>59</v>
      </c>
      <c r="B293" s="29" t="s">
        <v>102</v>
      </c>
      <c r="C293" s="29" t="s">
        <v>65</v>
      </c>
      <c r="D293" s="29" t="s">
        <v>346</v>
      </c>
      <c r="E293" s="13" t="s">
        <v>58</v>
      </c>
      <c r="F293" s="46">
        <v>19.2</v>
      </c>
      <c r="G293" s="57"/>
    </row>
    <row r="294" spans="1:9" ht="31.5" x14ac:dyDescent="0.25">
      <c r="A294" s="31" t="s">
        <v>404</v>
      </c>
      <c r="B294" s="32" t="s">
        <v>72</v>
      </c>
      <c r="C294" s="32" t="s">
        <v>13</v>
      </c>
      <c r="D294" s="32" t="s">
        <v>308</v>
      </c>
      <c r="E294" s="32" t="s">
        <v>12</v>
      </c>
      <c r="F294" s="41">
        <f>F295</f>
        <v>0.6</v>
      </c>
      <c r="G294">
        <v>600</v>
      </c>
    </row>
    <row r="295" spans="1:9" ht="25.5" x14ac:dyDescent="0.2">
      <c r="A295" s="18" t="s">
        <v>405</v>
      </c>
      <c r="B295" s="19" t="s">
        <v>72</v>
      </c>
      <c r="C295" s="19" t="s">
        <v>15</v>
      </c>
      <c r="D295" s="19" t="s">
        <v>308</v>
      </c>
      <c r="E295" s="19" t="s">
        <v>12</v>
      </c>
      <c r="F295" s="42">
        <f>F296</f>
        <v>0.6</v>
      </c>
    </row>
    <row r="296" spans="1:9" x14ac:dyDescent="0.2">
      <c r="A296" s="33" t="s">
        <v>279</v>
      </c>
      <c r="B296" s="34" t="s">
        <v>72</v>
      </c>
      <c r="C296" s="34" t="s">
        <v>15</v>
      </c>
      <c r="D296" s="34" t="s">
        <v>309</v>
      </c>
      <c r="E296" s="34" t="s">
        <v>12</v>
      </c>
      <c r="F296" s="43">
        <f>F297</f>
        <v>0.6</v>
      </c>
    </row>
    <row r="297" spans="1:9" x14ac:dyDescent="0.2">
      <c r="A297" s="26" t="s">
        <v>406</v>
      </c>
      <c r="B297" s="67" t="s">
        <v>72</v>
      </c>
      <c r="C297" s="67" t="s">
        <v>15</v>
      </c>
      <c r="D297" s="67" t="s">
        <v>407</v>
      </c>
      <c r="E297" s="67" t="s">
        <v>12</v>
      </c>
      <c r="F297" s="68">
        <f>F298</f>
        <v>0.6</v>
      </c>
    </row>
    <row r="298" spans="1:9" ht="25.5" x14ac:dyDescent="0.2">
      <c r="A298" s="15" t="s">
        <v>408</v>
      </c>
      <c r="B298" s="28" t="s">
        <v>72</v>
      </c>
      <c r="C298" s="28" t="s">
        <v>15</v>
      </c>
      <c r="D298" s="28" t="s">
        <v>407</v>
      </c>
      <c r="E298" s="28" t="s">
        <v>409</v>
      </c>
      <c r="F298" s="69">
        <f>F299</f>
        <v>0.6</v>
      </c>
    </row>
    <row r="299" spans="1:9" x14ac:dyDescent="0.2">
      <c r="A299" s="12" t="s">
        <v>410</v>
      </c>
      <c r="B299" s="37" t="s">
        <v>72</v>
      </c>
      <c r="C299" s="37" t="s">
        <v>15</v>
      </c>
      <c r="D299" s="37" t="s">
        <v>407</v>
      </c>
      <c r="E299" s="37" t="s">
        <v>411</v>
      </c>
      <c r="F299" s="43">
        <v>0.6</v>
      </c>
    </row>
  </sheetData>
  <autoFilter ref="A9:F293"/>
  <mergeCells count="5">
    <mergeCell ref="C3:F3"/>
    <mergeCell ref="A8:E8"/>
    <mergeCell ref="A7:F7"/>
    <mergeCell ref="J206:N206"/>
    <mergeCell ref="J240:L240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User1</cp:lastModifiedBy>
  <cp:lastPrinted>2024-04-27T13:04:22Z</cp:lastPrinted>
  <dcterms:created xsi:type="dcterms:W3CDTF">2006-11-13T08:19:40Z</dcterms:created>
  <dcterms:modified xsi:type="dcterms:W3CDTF">2024-09-02T07:25:38Z</dcterms:modified>
</cp:coreProperties>
</file>