
<file path=[Content_Types].xml><?xml version="1.0" encoding="utf-8"?>
<Types xmlns="http://schemas.openxmlformats.org/package/2006/content-types">
  <Default Extension="bin" ContentType="application/vnd.ms-office.activeX"/>
  <Override PartName="/xl/printerSettings/printerSettings1.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Лист2!$A$9:$F$286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Лист2!$A$1:$F$298</definedName>
  </definedNames>
  <calcPr calcId="125725"/>
</workbook>
</file>

<file path=xl/calcChain.xml><?xml version="1.0" encoding="utf-8"?>
<calcChain xmlns="http://schemas.openxmlformats.org/spreadsheetml/2006/main">
  <c r="G105" i="3"/>
  <c r="G10" s="1"/>
  <c r="G11"/>
  <c r="H26"/>
  <c r="F32"/>
  <c r="F31" s="1"/>
  <c r="G20"/>
  <c r="F13"/>
  <c r="F18"/>
  <c r="F17" s="1"/>
  <c r="H98" l="1"/>
  <c r="F14"/>
  <c r="F28"/>
  <c r="F29"/>
  <c r="F15"/>
  <c r="H265" l="1"/>
  <c r="H159"/>
  <c r="H115"/>
  <c r="H77"/>
  <c r="H63"/>
  <c r="F291"/>
  <c r="F290" s="1"/>
  <c r="F289" s="1"/>
  <c r="F288" s="1"/>
  <c r="F287" s="1"/>
  <c r="F69" l="1"/>
  <c r="F230" l="1"/>
  <c r="F229" s="1"/>
  <c r="F107" l="1"/>
  <c r="F109"/>
  <c r="F142" l="1"/>
  <c r="F141" s="1"/>
  <c r="F139"/>
  <c r="F138" s="1"/>
  <c r="F131" s="1"/>
  <c r="F125" s="1"/>
  <c r="F115" s="1"/>
  <c r="F224" l="1"/>
  <c r="F223" s="1"/>
  <c r="F207"/>
  <c r="F206" s="1"/>
  <c r="F205" s="1"/>
  <c r="F204" s="1"/>
  <c r="F297" l="1"/>
  <c r="F296" s="1"/>
  <c r="F295" s="1"/>
  <c r="F294" s="1"/>
  <c r="F293" s="1"/>
  <c r="F227" l="1"/>
  <c r="F226" s="1"/>
  <c r="F136"/>
  <c r="F135" s="1"/>
  <c r="F133"/>
  <c r="F132" s="1"/>
  <c r="F24"/>
  <c r="H258" l="1"/>
  <c r="H84" l="1"/>
  <c r="H79"/>
  <c r="H45" l="1"/>
  <c r="F169"/>
  <c r="F168" s="1"/>
  <c r="F166"/>
  <c r="F165" s="1"/>
  <c r="F163"/>
  <c r="F162" s="1"/>
  <c r="F161" l="1"/>
  <c r="F43"/>
  <c r="F42" s="1"/>
  <c r="G252" l="1"/>
  <c r="G248"/>
  <c r="F244"/>
  <c r="F243" s="1"/>
  <c r="F242" s="1"/>
  <c r="F241" l="1"/>
  <c r="F240" s="1"/>
  <c r="F239" s="1"/>
  <c r="F214"/>
  <c r="F213" s="1"/>
  <c r="H174"/>
  <c r="F176"/>
  <c r="F175" s="1"/>
  <c r="F173"/>
  <c r="F172" s="1"/>
  <c r="G117"/>
  <c r="F250" l="1"/>
  <c r="F249" s="1"/>
  <c r="F237"/>
  <c r="F236" s="1"/>
  <c r="F235" s="1"/>
  <c r="F119" l="1"/>
  <c r="F118" s="1"/>
  <c r="F96"/>
  <c r="F255" l="1"/>
  <c r="F201"/>
  <c r="F200" s="1"/>
  <c r="F211"/>
  <c r="F210" s="1"/>
  <c r="F253" l="1"/>
  <c r="F252" s="1"/>
  <c r="F185" l="1"/>
  <c r="F184" s="1"/>
  <c r="F183" s="1"/>
  <c r="F189"/>
  <c r="F188" s="1"/>
  <c r="F187" s="1"/>
  <c r="F199"/>
  <c r="F129"/>
  <c r="F128" s="1"/>
  <c r="F127" s="1"/>
  <c r="F126" s="1"/>
  <c r="F55"/>
  <c r="F54" s="1"/>
  <c r="F53" s="1"/>
  <c r="F52" s="1"/>
  <c r="F51" s="1"/>
  <c r="F103"/>
  <c r="F102" s="1"/>
  <c r="F101" s="1"/>
  <c r="F100" s="1"/>
  <c r="F99" s="1"/>
  <c r="F113"/>
  <c r="F112" s="1"/>
  <c r="F111" s="1"/>
  <c r="F89"/>
  <c r="F94"/>
  <c r="F123"/>
  <c r="F122" s="1"/>
  <c r="F121" s="1"/>
  <c r="F117" s="1"/>
  <c r="F147"/>
  <c r="F146" s="1"/>
  <c r="F145" s="1"/>
  <c r="F144" s="1"/>
  <c r="F152"/>
  <c r="F151" s="1"/>
  <c r="F150" s="1"/>
  <c r="F149" s="1"/>
  <c r="F157"/>
  <c r="F156" s="1"/>
  <c r="F155" s="1"/>
  <c r="F180"/>
  <c r="F179" s="1"/>
  <c r="F218"/>
  <c r="F217" s="1"/>
  <c r="F221"/>
  <c r="F220" s="1"/>
  <c r="F233"/>
  <c r="F232" s="1"/>
  <c r="F259"/>
  <c r="F261"/>
  <c r="F263"/>
  <c r="F269"/>
  <c r="F268" s="1"/>
  <c r="F267" s="1"/>
  <c r="F266" s="1"/>
  <c r="F275"/>
  <c r="F274" s="1"/>
  <c r="F273" s="1"/>
  <c r="F272" s="1"/>
  <c r="F280"/>
  <c r="F279" s="1"/>
  <c r="F278" s="1"/>
  <c r="F277" s="1"/>
  <c r="F285"/>
  <c r="F284" s="1"/>
  <c r="F283" s="1"/>
  <c r="F282" s="1"/>
  <c r="F40"/>
  <c r="F75"/>
  <c r="F74" s="1"/>
  <c r="F73" s="1"/>
  <c r="F72" s="1"/>
  <c r="F87"/>
  <c r="F85"/>
  <c r="F82"/>
  <c r="F80"/>
  <c r="F67"/>
  <c r="F66" s="1"/>
  <c r="F61"/>
  <c r="F60" s="1"/>
  <c r="F59" s="1"/>
  <c r="F58" s="1"/>
  <c r="F57" s="1"/>
  <c r="F49"/>
  <c r="F48" s="1"/>
  <c r="F47" s="1"/>
  <c r="F46" s="1"/>
  <c r="F45" s="1"/>
  <c r="F197"/>
  <c r="F196" s="1"/>
  <c r="F194"/>
  <c r="F193" s="1"/>
  <c r="F38"/>
  <c r="F36"/>
  <c r="F22"/>
  <c r="F21" s="1"/>
  <c r="B4" i="2"/>
  <c r="B14"/>
  <c r="A19"/>
  <c r="A18"/>
  <c r="F106" i="3" l="1"/>
  <c r="F216"/>
  <c r="F209" s="1"/>
  <c r="F203" s="1"/>
  <c r="F79"/>
  <c r="F35"/>
  <c r="F34" s="1"/>
  <c r="F116"/>
  <c r="F93"/>
  <c r="F92" s="1"/>
  <c r="F91" s="1"/>
  <c r="F84"/>
  <c r="F20"/>
  <c r="F192"/>
  <c r="F191" s="1"/>
  <c r="F182" s="1"/>
  <c r="F258"/>
  <c r="F257" s="1"/>
  <c r="F248" s="1"/>
  <c r="F178"/>
  <c r="F65"/>
  <c r="F64" s="1"/>
  <c r="F154"/>
  <c r="F271"/>
  <c r="F265" s="1"/>
  <c r="F98" l="1"/>
  <c r="F105"/>
  <c r="F26"/>
  <c r="F27"/>
  <c r="F12"/>
  <c r="F171"/>
  <c r="F160" s="1"/>
  <c r="F247"/>
  <c r="F246" s="1"/>
  <c r="F78"/>
  <c r="F77" s="1"/>
  <c r="F63" s="1"/>
  <c r="F11" l="1"/>
  <c r="F159"/>
  <c r="C460" i="2"/>
  <c r="C262"/>
  <c r="C442"/>
  <c r="C449"/>
  <c r="C446"/>
  <c r="C448"/>
  <c r="C237"/>
  <c r="C229"/>
  <c r="C358"/>
  <c r="C119"/>
  <c r="C390"/>
  <c r="C152"/>
  <c r="C258"/>
  <c r="C374"/>
  <c r="C378"/>
  <c r="C360"/>
  <c r="C35"/>
  <c r="C413"/>
  <c r="C306"/>
  <c r="C404"/>
  <c r="C207"/>
  <c r="C62"/>
  <c r="C313"/>
  <c r="C162"/>
  <c r="C209"/>
  <c r="C59"/>
  <c r="C150"/>
  <c r="C238"/>
  <c r="C187"/>
  <c r="G21"/>
  <c r="C441"/>
  <c r="C47"/>
  <c r="C242"/>
  <c r="C435"/>
  <c r="C58"/>
  <c r="C33"/>
  <c r="C166"/>
  <c r="C184"/>
  <c r="C201"/>
  <c r="C362"/>
  <c r="C341"/>
  <c r="C61"/>
  <c r="C101"/>
  <c r="C289"/>
  <c r="C123"/>
  <c r="C117"/>
  <c r="C250"/>
  <c r="C87"/>
  <c r="C373"/>
  <c r="C384"/>
  <c r="C215"/>
  <c r="C337"/>
  <c r="C127"/>
  <c r="C158"/>
  <c r="C227"/>
  <c r="C379"/>
  <c r="H21"/>
  <c r="C327"/>
  <c r="C126"/>
  <c r="C309"/>
  <c r="C230"/>
  <c r="C421"/>
  <c r="C397"/>
  <c r="C267"/>
  <c r="M21"/>
  <c r="C202"/>
  <c r="C278"/>
  <c r="C357"/>
  <c r="C39"/>
  <c r="C395"/>
  <c r="C125"/>
  <c r="C248"/>
  <c r="C252"/>
  <c r="C366"/>
  <c r="C25"/>
  <c r="C296"/>
  <c r="C218"/>
  <c r="C346"/>
  <c r="C299"/>
  <c r="C45"/>
  <c r="C455"/>
  <c r="C192"/>
  <c r="C70"/>
  <c r="C410"/>
  <c r="C148"/>
  <c r="C253"/>
  <c r="C179"/>
  <c r="C28"/>
  <c r="C24"/>
  <c r="C224"/>
  <c r="C86"/>
  <c r="C109"/>
  <c r="C347"/>
  <c r="C46"/>
  <c r="C135"/>
  <c r="C294"/>
  <c r="C219"/>
  <c r="C216"/>
  <c r="C394"/>
  <c r="C42"/>
  <c r="C297"/>
  <c r="C369"/>
  <c r="C415"/>
  <c r="C32"/>
  <c r="C440"/>
  <c r="C205"/>
  <c r="C255"/>
  <c r="C333"/>
  <c r="C155"/>
  <c r="C71"/>
  <c r="C199"/>
  <c r="C120"/>
  <c r="C420"/>
  <c r="C270"/>
  <c r="C72"/>
  <c r="C96"/>
  <c r="C169"/>
  <c r="C330"/>
  <c r="C247"/>
  <c r="C74"/>
  <c r="C106"/>
  <c r="C57"/>
  <c r="C138"/>
  <c r="C51"/>
  <c r="C322"/>
  <c r="C271"/>
  <c r="C393"/>
  <c r="C103"/>
  <c r="C407"/>
  <c r="C281"/>
  <c r="C377"/>
  <c r="C328"/>
  <c r="C133"/>
  <c r="C246"/>
  <c r="C283"/>
  <c r="C141"/>
  <c r="C212"/>
  <c r="C232"/>
  <c r="C81"/>
  <c r="C66"/>
  <c r="C439"/>
  <c r="C244"/>
  <c r="C49"/>
  <c r="C344"/>
  <c r="C100"/>
  <c r="C84"/>
  <c r="C208"/>
  <c r="C124"/>
  <c r="C464"/>
  <c r="C376"/>
  <c r="C132"/>
  <c r="C259"/>
  <c r="C419"/>
  <c r="C243"/>
  <c r="C263"/>
  <c r="C134"/>
  <c r="C170"/>
  <c r="C111"/>
  <c r="C274"/>
  <c r="C428"/>
  <c r="C433"/>
  <c r="C97"/>
  <c r="C37"/>
  <c r="C217"/>
  <c r="C284"/>
  <c r="C340"/>
  <c r="C95"/>
  <c r="C82"/>
  <c r="C121"/>
  <c r="C131"/>
  <c r="C185"/>
  <c r="C26"/>
  <c r="C315"/>
  <c r="C316"/>
  <c r="C408"/>
  <c r="C269"/>
  <c r="C288"/>
  <c r="C94"/>
  <c r="C351"/>
  <c r="C261"/>
  <c r="C30"/>
  <c r="C231"/>
  <c r="C139"/>
  <c r="C459"/>
  <c r="C401"/>
  <c r="C275"/>
  <c r="C402"/>
  <c r="C355"/>
  <c r="C178"/>
  <c r="C40"/>
  <c r="C418"/>
  <c r="C403"/>
  <c r="C213"/>
  <c r="C345"/>
  <c r="C234"/>
  <c r="F21"/>
  <c r="C352"/>
  <c r="C380"/>
  <c r="C450"/>
  <c r="C38"/>
  <c r="C44"/>
  <c r="C91"/>
  <c r="C110"/>
  <c r="C226"/>
  <c r="C381"/>
  <c r="C107"/>
  <c r="C156"/>
  <c r="C426"/>
  <c r="C145"/>
  <c r="C307"/>
  <c r="C198"/>
  <c r="C191"/>
  <c r="C75"/>
  <c r="C423"/>
  <c r="C206"/>
  <c r="C256"/>
  <c r="C298"/>
  <c r="C137"/>
  <c r="C239"/>
  <c r="C67"/>
  <c r="C154"/>
  <c r="C365"/>
  <c r="C424"/>
  <c r="C161"/>
  <c r="C329"/>
  <c r="C223"/>
  <c r="C142"/>
  <c r="C434"/>
  <c r="C50"/>
  <c r="C429"/>
  <c r="C114"/>
  <c r="C54"/>
  <c r="C92"/>
  <c r="C186"/>
  <c r="C251"/>
  <c r="C293"/>
  <c r="C461"/>
  <c r="C164"/>
  <c r="C396"/>
  <c r="C272"/>
  <c r="C447"/>
  <c r="C65"/>
  <c r="C122"/>
  <c r="C398"/>
  <c r="C312"/>
  <c r="C310"/>
  <c r="C153"/>
  <c r="C220"/>
  <c r="C417"/>
  <c r="C323"/>
  <c r="C112"/>
  <c r="C437"/>
  <c r="C147"/>
  <c r="C292"/>
  <c r="C405"/>
  <c r="C165"/>
  <c r="C175"/>
  <c r="C368"/>
  <c r="L21"/>
  <c r="C182"/>
  <c r="C391"/>
  <c r="C452"/>
  <c r="C343"/>
  <c r="C99"/>
  <c r="C375"/>
  <c r="C31"/>
  <c r="C276"/>
  <c r="C168"/>
  <c r="C321"/>
  <c r="C143"/>
  <c r="C245"/>
  <c r="C331"/>
  <c r="C171"/>
  <c r="C77"/>
  <c r="C173"/>
  <c r="C56"/>
  <c r="C308"/>
  <c r="C265"/>
  <c r="C324"/>
  <c r="C115"/>
  <c r="C318"/>
  <c r="C128"/>
  <c r="C454"/>
  <c r="C291"/>
  <c r="J21"/>
  <c r="C257"/>
  <c r="E21"/>
  <c r="C282"/>
  <c r="C462"/>
  <c r="C268"/>
  <c r="C414"/>
  <c r="C180"/>
  <c r="C285"/>
  <c r="C146"/>
  <c r="C80"/>
  <c r="C436"/>
  <c r="C287"/>
  <c r="C279"/>
  <c r="C457"/>
  <c r="C427"/>
  <c r="C41"/>
  <c r="C225"/>
  <c r="C336"/>
  <c r="C264"/>
  <c r="C79"/>
  <c r="C85"/>
  <c r="C130"/>
  <c r="C353"/>
  <c r="C334"/>
  <c r="C27"/>
  <c r="C214"/>
  <c r="C367"/>
  <c r="C432"/>
  <c r="C211"/>
  <c r="C280"/>
  <c r="C325"/>
  <c r="C240"/>
  <c r="C354"/>
  <c r="C444"/>
  <c r="C317"/>
  <c r="C193"/>
  <c r="C290"/>
  <c r="C383"/>
  <c r="C105"/>
  <c r="C98"/>
  <c r="C249"/>
  <c r="C425"/>
  <c r="C116"/>
  <c r="C465"/>
  <c r="C23"/>
  <c r="C382"/>
  <c r="C260"/>
  <c r="C277"/>
  <c r="C68"/>
  <c r="C118"/>
  <c r="C356"/>
  <c r="C221"/>
  <c r="C406"/>
  <c r="C412"/>
  <c r="C90"/>
  <c r="C463"/>
  <c r="C241"/>
  <c r="C43"/>
  <c r="C52"/>
  <c r="C266"/>
  <c r="C430"/>
  <c r="C411"/>
  <c r="C254"/>
  <c r="C34"/>
  <c r="C190"/>
  <c r="C445"/>
  <c r="C364"/>
  <c r="C200"/>
  <c r="C453"/>
  <c r="C64"/>
  <c r="C305"/>
  <c r="C93"/>
  <c r="C78"/>
  <c r="C456"/>
  <c r="C235"/>
  <c r="C88"/>
  <c r="C181"/>
  <c r="C195"/>
  <c r="C385"/>
  <c r="C319"/>
  <c r="C392"/>
  <c r="C359"/>
  <c r="C400"/>
  <c r="O21"/>
  <c r="C338"/>
  <c r="C371"/>
  <c r="N21"/>
  <c r="C174"/>
  <c r="C188"/>
  <c r="C286"/>
  <c r="C36"/>
  <c r="C144"/>
  <c r="C83"/>
  <c r="C102"/>
  <c r="C104"/>
  <c r="C431"/>
  <c r="C273"/>
  <c r="C63"/>
  <c r="C222"/>
  <c r="C451"/>
  <c r="C149"/>
  <c r="C204"/>
  <c r="C416"/>
  <c r="C399"/>
  <c r="C228"/>
  <c r="C210"/>
  <c r="C387"/>
  <c r="C295"/>
  <c r="C389"/>
  <c r="C197"/>
  <c r="C89"/>
  <c r="C53"/>
  <c r="C194"/>
  <c r="C29"/>
  <c r="C183"/>
  <c r="C332"/>
  <c r="C363"/>
  <c r="C350"/>
  <c r="C304"/>
  <c r="C172"/>
  <c r="C22"/>
  <c r="C167"/>
  <c r="C326"/>
  <c r="C311"/>
  <c r="C196"/>
  <c r="C203"/>
  <c r="C348"/>
  <c r="C372"/>
  <c r="C342"/>
  <c r="C300"/>
  <c r="I21"/>
  <c r="C320"/>
  <c r="C48"/>
  <c r="C177"/>
  <c r="C160"/>
  <c r="C386"/>
  <c r="C159"/>
  <c r="C349"/>
  <c r="C443"/>
  <c r="C370"/>
  <c r="C314"/>
  <c r="C76"/>
  <c r="C409"/>
  <c r="C176"/>
  <c r="C157"/>
  <c r="C55"/>
  <c r="C388"/>
  <c r="C129"/>
  <c r="C339"/>
  <c r="C73"/>
  <c r="C236"/>
  <c r="C21"/>
  <c r="C233"/>
  <c r="C301"/>
  <c r="C69"/>
  <c r="D21"/>
  <c r="C302"/>
  <c r="C60"/>
  <c r="C163"/>
  <c r="C151"/>
  <c r="C335"/>
  <c r="C303"/>
  <c r="K21"/>
  <c r="C458"/>
  <c r="C189"/>
  <c r="C361"/>
  <c r="C438"/>
  <c r="C140"/>
  <c r="C108"/>
  <c r="C136"/>
  <c r="C113"/>
  <c r="C422"/>
  <c r="F10" i="3" l="1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<sst xmlns="http://schemas.openxmlformats.org/spreadsheetml/2006/main" count="2823" uniqueCount="449">
  <si>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</si>
  <si>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</si>
  <si>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</si>
  <si>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</si>
  <si>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</si>
  <si>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</si>
  <si>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</si>
  <si>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</si>
  <si>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</si>
  <si>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</si>
  <si>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</si>
  <si>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</si>
  <si>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</si>
  <si>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</si>
  <si>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</si>
  <si>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</si>
  <si>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</si>
  <si>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</si>
  <si>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</si>
  <si>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</si>
  <si>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</si>
  <si>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</si>
  <si>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</si>
  <si>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</si>
  <si>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</si>
  <si>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</si>
  <si>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</si>
  <si>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</si>
  <si>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</si>
  <si>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</si>
  <si>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</si>
  <si>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</si>
  <si>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</si>
  <si>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</si>
  <si>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</si>
  <si>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</si>
  <si>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</si>
  <si>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</si>
  <si>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</si>
  <si>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</si>
  <si>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</si>
  <si>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</si>
  <si>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</si>
  <si>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</si>
  <si>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</si>
  <si>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</si>
  <si>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</si>
  <si>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</si>
  <si>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</si>
  <si>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</si>
  <si>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</si>
  <si>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</si>
  <si>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</si>
  <si>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</si>
  <si>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</si>
  <si>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</si>
  <si>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</si>
  <si>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</si>
  <si>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</si>
  <si>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</si>
  <si>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</si>
  <si>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</si>
  <si>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</si>
  <si>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</si>
  <si>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</si>
  <si>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</si>
  <si>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</si>
  <si>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</si>
  <si>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</si>
  <si>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</si>
  <si>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</si>
  <si>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</si>
  <si>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</si>
  <si>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</si>
  <si>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</si>
  <si>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</si>
  <si>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</si>
  <si>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</si>
  <si>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</si>
  <si>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</si>
  <si>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</si>
  <si>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</si>
  <si>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</si>
  <si>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</si>
  <si>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</si>
  <si>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</si>
  <si>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</si>
  <si>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</si>
  <si>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</si>
  <si>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</si>
  <si>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</si>
  <si>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</si>
  <si>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</si>
  <si>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</si>
  <si>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</si>
  <si>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</si>
  <si>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</si>
  <si>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</si>
  <si>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</si>
  <si>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</si>
  <si>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</si>
  <si>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</si>
  <si>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</si>
  <si>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</si>
  <si>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</si>
  <si>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</si>
  <si>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</si>
  <si>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</si>
  <si>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</si>
  <si>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</si>
  <si>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</si>
  <si>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</si>
  <si>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</si>
  <si>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</si>
  <si>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</si>
  <si>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</si>
  <si>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</si>
  <si>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</si>
  <si>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</si>
  <si>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</si>
  <si>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</si>
  <si>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</si>
  <si>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</si>
  <si>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</si>
  <si>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</si>
  <si>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</si>
  <si>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</si>
  <si>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</si>
  <si>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</si>
  <si>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</si>
  <si>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</si>
  <si>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</si>
  <si>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</si>
  <si>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</si>
  <si>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</si>
  <si>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</si>
  <si>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</si>
  <si>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</si>
  <si>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</si>
  <si>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</si>
  <si>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</si>
  <si>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</si>
  <si>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</si>
  <si>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</si>
  <si>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</si>
  <si>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</si>
  <si>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</si>
  <si>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</si>
  <si>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</si>
  <si>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</si>
  <si>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</si>
  <si>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</si>
  <si>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</si>
  <si>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</si>
  <si>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</si>
  <si>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</si>
  <si>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</si>
  <si>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</si>
  <si>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</si>
  <si>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</si>
  <si>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</si>
  <si>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</si>
  <si>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</si>
  <si>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</si>
  <si>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</si>
  <si>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</si>
  <si>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</si>
  <si>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</si>
  <si>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</si>
  <si>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</si>
  <si>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</si>
  <si>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</si>
  <si>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</si>
  <si>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</si>
  <si>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</si>
  <si>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</si>
  <si>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</si>
  <si>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</si>
  <si>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</si>
  <si>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</si>
  <si>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</si>
  <si>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</si>
  <si>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</si>
  <si>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</si>
  <si>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</si>
  <si>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</si>
  <si>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</si>
  <si>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</si>
  <si>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</si>
  <si>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</si>
  <si>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</si>
  <si>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</si>
  <si>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</si>
  <si>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</si>
  <si>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</si>
  <si>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</si>
  <si>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</si>
  <si>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</si>
  <si>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</si>
  <si>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</si>
  <si>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</si>
  <si>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</si>
  <si>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</si>
  <si>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</si>
  <si>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</si>
  <si>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</si>
  <si>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</si>
  <si>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</si>
  <si>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</si>
  <si>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</si>
  <si>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</si>
  <si>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</si>
  <si>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</si>
  <si>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</si>
  <si>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</si>
  <si>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</si>
  <si>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</si>
  <si>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</si>
  <si>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</si>
  <si>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</si>
  <si>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</si>
  <si>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</si>
  <si>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</si>
  <si>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</si>
  <si>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</si>
  <si>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</si>
  <si>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</si>
  <si>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</si>
  <si>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</si>
  <si>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</si>
  <si>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</si>
  <si>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</si>
  <si>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</si>
  <si>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</si>
  <si>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</si>
  <si>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</si>
  <si>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</si>
  <si>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</si>
  <si>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</si>
  <si>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</si>
  <si>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</si>
  <si>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</si>
  <si>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</si>
  <si>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</si>
  <si>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</si>
  <si>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</si>
  <si>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</si>
  <si>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</si>
  <si>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</si>
  <si>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</si>
  <si>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</si>
  <si>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</si>
  <si>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</si>
  <si>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</si>
  <si>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</si>
  <si>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</si>
  <si>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</si>
  <si>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</si>
  <si>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</si>
  <si>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</si>
  <si>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</si>
  <si>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</si>
  <si>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</si>
  <si>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</si>
  <si>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</si>
  <si>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</si>
  <si>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</si>
  <si>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</si>
  <si>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</si>
  <si>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</si>
  <si>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</si>
  <si>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</si>
  <si>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</si>
  <si>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</si>
  <si>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</si>
  <si>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</si>
  <si>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</si>
  <si>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</si>
  <si>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</si>
  <si>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</si>
  <si>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</si>
  <si>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</si>
  <si>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</si>
  <si>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</si>
  <si>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</si>
  <si>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</si>
  <si>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</si>
  <si>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</si>
  <si>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</si>
  <si>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</si>
  <si>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</si>
  <si>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</si>
  <si>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</si>
  <si>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</si>
  <si>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</si>
  <si>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</si>
  <si>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</si>
  <si>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</si>
  <si>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</si>
  <si>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</si>
  <si>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</si>
  <si>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</si>
  <si>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</si>
  <si>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"Молодежь Просницы"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</si>
  <si>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</si>
  <si>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</si>
  <si>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</si>
  <si>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</si>
  <si>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</si>
  <si>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</si>
  <si>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</si>
  <si>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</si>
  <si>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</si>
  <si>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</si>
  <si>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</si>
  <si>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</si>
  <si>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</si>
  <si>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</si>
  <si>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</si>
  <si>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</si>
  <si>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</si>
  <si>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</si>
  <si>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</si>
  <si>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</si>
  <si>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</si>
  <si>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</si>
  <si>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</si>
  <si>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</si>
  <si>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</si>
  <si>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</si>
  <si>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</si>
  <si>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</si>
  <si>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</si>
  <si>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</si>
  <si>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</si>
  <si>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</si>
  <si>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</si>
  <si>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</si>
  <si>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</si>
  <si>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</si>
  <si>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</si>
  <si>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</si>
  <si>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</si>
  <si>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</si>
  <si>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</si>
  <si>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</si>
  <si>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</si>
  <si>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</si>
  <si>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</si>
  <si>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</si>
  <si>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</si>
  <si>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</si>
  <si>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</si>
  <si>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</si>
  <si>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</si>
  <si>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</si>
  <si>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</si>
  <si>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</si>
  <si>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</si>
  <si>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</si>
  <si>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</si>
  <si>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</si>
  <si>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</si>
  <si>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</si>
  <si>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</si>
  <si>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</si>
  <si>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</si>
  <si>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</si>
  <si>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</si>
  <si>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</si>
  <si>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</si>
  <si>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</si>
  <si>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</si>
  <si>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</si>
  <si>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</si>
  <si>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</si>
  <si>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</si>
  <si>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</si>
  <si>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</si>
  <si>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</si>
  <si>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</si>
  <si>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</si>
  <si>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</si>
  <si>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</si>
  <si>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</si>
  <si>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</si>
  <si>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</si>
  <si>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</si>
  <si>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</si>
  <si>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</si>
  <si>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</si>
  <si>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</si>
  <si>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</si>
  <si>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</si>
  <si>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</si>
  <si>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</si>
  <si>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</si>
  <si>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</si>
  <si>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</si>
  <si>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</si>
  <si>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</si>
  <si>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</si>
  <si>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</si>
  <si>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</si>
  <si>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</si>
  <si>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</si>
  <si>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210F36748S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</si>
  <si>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</si>
  <si>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</si>
  <si>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</si>
  <si>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>Приложение № 5</t>
  </si>
  <si>
    <t>880</t>
  </si>
  <si>
    <t>Специальные расходы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</si>
  <si>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2023 год </t>
  </si>
  <si>
    <t>Сумма всего на 2023 год (тыс. рублей)</t>
  </si>
  <si>
    <t>0600015120</t>
  </si>
  <si>
    <t>Субсидия местным бюджетам из областного бюджета на реализацию мероприятий по борьбе с борщевиком Сосновского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</si>
  <si>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</si>
  <si>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</si>
  <si>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от 23.12.2022 № 05/17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</si>
  <si>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</si>
  <si>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</si>
  <si>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</si>
  <si>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</si>
  <si>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</si>
  <si>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</si>
  <si>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</si>
  <si>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</si>
  <si>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0600015171</t>
  </si>
  <si>
    <t>06000S5171</t>
  </si>
  <si>
    <t>Муниципальная программа "Развитие культуры в Просницком сельском поселении Кирово-Чепецкого района Кировской области»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</si>
  <si>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</si>
  <si>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</si>
  <si>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0600015590</t>
  </si>
  <si>
    <t>06000S5590</t>
  </si>
  <si>
    <t>Субсидия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</si>
  <si>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</si>
  <si>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Софинансирование к субсидии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</si>
  <si>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0900015160</t>
  </si>
  <si>
    <t>123</t>
  </si>
  <si>
    <t>09000S5160</t>
  </si>
  <si>
    <t>06000L2990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</si>
  <si>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</si>
  <si>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Физическая культура и спорт</t>
  </si>
  <si>
    <t>Массовый спорт</t>
  </si>
  <si>
    <t>210001403А</t>
  </si>
  <si>
    <t>(в ред. решения от 21.12.2023 № 15/62)</t>
  </si>
  <si>
    <t>2100055490</t>
  </si>
  <si>
    <t>Достижение показателей деятельности органов исполнительной власти (органов местного самоуправления) Кировской области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</si>
</sst>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8" fillId="2" borderId="1" xfId="0" applyNumberFormat="1" applyFont="1" applyFill="1" applyBorder="1"/>
    <xf numFmtId="164" fontId="8" fillId="0" borderId="1" xfId="0" applyNumberFormat="1" applyFont="1" applyFill="1" applyBorder="1"/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11" fontId="0" fillId="0" borderId="1" xfId="0" applyNumberFormat="1" applyFill="1" applyBorder="1" applyAlignment="1">
      <alignment wrapText="1"/>
    </xf>
    <xf numFmtId="11" fontId="0" fillId="0" borderId="1" xfId="0" applyNumberFormat="1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control" Target="../activeX/activeX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2:S465"/>
  <sheetViews>
    <sheetView workbookViewId="0"/>
  </sheetViews>
  <sheetFormatPr defaultRowHeight="12.75"/>
  <cols>
    <col min="1" max="2" width="9.140625" style="1"/>
    <col min="3" max="3" width="9.140625" style="2"/>
    <col min="4" max="16384" width="9.140625" style="1"/>
  </cols>
  <sheetData>
    <row r="2" spans="1:2">
      <c r="B2" s="2">
        <v>13</v>
      </c>
    </row>
    <row r="3" spans="1:2">
      <c r="B3" s="2"/>
    </row>
    <row r="4" spans="1:2">
      <c r="B4" s="1" t="e">
        <f>#REF!</f>
        <v>#REF!</v>
      </c>
    </row>
    <row r="5" spans="1:2">
      <c r="B5" s="2">
        <v>1.05</v>
      </c>
    </row>
    <row r="6" spans="1:2">
      <c r="B6" s="2" t="s">
        <v>34</v>
      </c>
    </row>
    <row r="7" spans="1:2">
      <c r="B7" s="2" t="b">
        <v>1</v>
      </c>
    </row>
    <row r="8" spans="1:2">
      <c r="B8" s="2" t="b">
        <v>0</v>
      </c>
    </row>
    <row r="9" spans="1:2">
      <c r="B9" s="2" t="b">
        <v>1</v>
      </c>
    </row>
    <row r="10" spans="1:2">
      <c r="B10" s="2" t="b">
        <v>1</v>
      </c>
    </row>
    <row r="11" spans="1:2">
      <c r="B11" s="2" t="b">
        <v>1</v>
      </c>
    </row>
    <row r="12" spans="1:2">
      <c r="B12" s="2" t="b">
        <v>1</v>
      </c>
    </row>
    <row r="13" spans="1:2">
      <c r="B13" s="2">
        <v>6</v>
      </c>
    </row>
    <row r="14" spans="1:2">
      <c r="B14" s="1" t="e">
        <f>(#REF!)</f>
        <v>#REF!</v>
      </c>
    </row>
    <row r="15" spans="1:2">
      <c r="A15" s="2" t="s">
        <v>36</v>
      </c>
      <c r="B15" s="2">
        <v>2898</v>
      </c>
    </row>
    <row r="16" spans="1:2">
      <c r="A16" s="2">
        <v>1</v>
      </c>
      <c r="B16" s="1" t="s">
        <v>2</v>
      </c>
    </row>
    <row r="17" spans="1:19">
      <c r="B17" s="1" t="s">
        <v>35</v>
      </c>
    </row>
    <row r="18" spans="1:19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legacyDrawing r:id="rId1"/>
  <controls>
    <control shapeId="2069" r:id="rId2" name="te1fo432vh2uj5fttul0jchrmk"/>
  </controls>
</worksheet>
</file>

<file path=xl/worksheets/sheet2.xml><?xml version="1.0" encoding="utf-8"?>
<worksheet xmlns="http://schemas.openxmlformats.org/spreadsheetml/2006/main" xmlns:r="http://schemas.openxmlformats.org/officeDocument/2006/relationships">
  <dimension ref="A1:N298"/>
  <sheetViews>
    <sheetView tabSelected="1" zoomScaleNormal="100" workbookViewId="0">
      <pane ySplit="10" topLeftCell="A11" activePane="bottomLeft" state="frozen"/>
      <selection pane="bottomLeft" activeCell="I296" sqref="I296"/>
    </sheetView>
  </sheetViews>
  <sheetFormatPr defaultRowHeight="12.75"/>
  <cols>
    <col min="1" max="1" width="50.42578125" customWidth="1"/>
    <col min="3" max="3" width="10.28515625" customWidth="1"/>
    <col min="4" max="4" width="15.140625" customWidth="1"/>
    <col min="6" max="6" width="10.28515625" customWidth="1"/>
    <col min="7" max="7" width="16" bestFit="1" customWidth="1"/>
    <col min="8" max="8" width="12.7109375" bestFit="1" customWidth="1"/>
  </cols>
  <sheetData>
    <row r="1" spans="1:9">
      <c r="C1" t="s">
        <v>410</v>
      </c>
    </row>
    <row r="2" spans="1:9">
      <c r="C2" t="s">
        <v>277</v>
      </c>
    </row>
    <row r="3" spans="1:9">
      <c r="C3" s="74" t="s">
        <v>278</v>
      </c>
      <c r="D3" s="74"/>
      <c r="E3" s="74"/>
      <c r="F3" s="74"/>
    </row>
    <row r="4" spans="1:9">
      <c r="C4" t="s">
        <v>419</v>
      </c>
    </row>
    <row r="5" spans="1:9">
      <c r="C5" t="s">
        <v>446</v>
      </c>
    </row>
    <row r="7" spans="1:9" ht="47.25" customHeight="1">
      <c r="A7" s="76" t="s">
        <v>413</v>
      </c>
      <c r="B7" s="76"/>
      <c r="C7" s="76"/>
      <c r="D7" s="76"/>
      <c r="E7" s="76"/>
      <c r="F7" s="76"/>
      <c r="G7" s="3"/>
      <c r="H7" s="3"/>
      <c r="I7" s="3"/>
    </row>
    <row r="8" spans="1:9" ht="15.75">
      <c r="A8" s="75"/>
      <c r="B8" s="75"/>
      <c r="C8" s="75"/>
      <c r="D8" s="75"/>
      <c r="E8" s="75"/>
      <c r="F8" s="30"/>
      <c r="G8" s="3"/>
      <c r="H8" s="3"/>
      <c r="I8" s="3"/>
    </row>
    <row r="9" spans="1:9" ht="63.75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61" t="s">
        <v>414</v>
      </c>
      <c r="G9" s="5"/>
      <c r="H9" s="5"/>
      <c r="I9" s="5"/>
    </row>
    <row r="10" spans="1:9" s="25" customFormat="1" ht="15.75">
      <c r="A10" s="22" t="s">
        <v>14</v>
      </c>
      <c r="B10" s="23" t="s">
        <v>13</v>
      </c>
      <c r="C10" s="23" t="s">
        <v>13</v>
      </c>
      <c r="D10" s="23" t="s">
        <v>309</v>
      </c>
      <c r="E10" s="23" t="s">
        <v>12</v>
      </c>
      <c r="F10" s="40">
        <f>F11+F91+F98+F115+F159+F246+F265+F239+F293+F287</f>
        <v>19558.099999999999</v>
      </c>
      <c r="G10" s="66">
        <f>G20+G36+G38+G40+G45+G57+G68+G71+G72+G80+G82+G85+G88+G91+G99+G105+G121+G126+G144+G149+G156+G33+G179+G193+G198+G217+G220+G232+G239+G251+G254+G256+G260+G262+G264+G268+G272+G277+G282+G43+G164+G167+G170+G51+G131+G135+G226+G293+G208+G225+G140+G143+G229+G70+G292+G30</f>
        <v>19558122.300000001</v>
      </c>
      <c r="H10" s="24"/>
      <c r="I10" s="24"/>
    </row>
    <row r="11" spans="1:9" s="25" customFormat="1" ht="36" customHeight="1">
      <c r="A11" s="31" t="s">
        <v>19</v>
      </c>
      <c r="B11" s="32" t="s">
        <v>15</v>
      </c>
      <c r="C11" s="32" t="s">
        <v>13</v>
      </c>
      <c r="D11" s="32" t="s">
        <v>309</v>
      </c>
      <c r="E11" s="32" t="s">
        <v>12</v>
      </c>
      <c r="F11" s="41">
        <f>F12+F26+F45+F57+F63+F51</f>
        <v>6362.7999999999993</v>
      </c>
      <c r="G11" s="60">
        <f>G20+G36+G38+G40+G45+G57+G68+G71+G72+G80+G82+G85+G88+G70+G33+G30</f>
        <v>6362790.2999999998</v>
      </c>
      <c r="H11" s="24"/>
      <c r="I11" s="24"/>
    </row>
    <row r="12" spans="1:9" ht="38.25">
      <c r="A12" s="18" t="s">
        <v>43</v>
      </c>
      <c r="B12" s="19" t="s">
        <v>15</v>
      </c>
      <c r="C12" s="19" t="s">
        <v>44</v>
      </c>
      <c r="D12" s="19" t="s">
        <v>309</v>
      </c>
      <c r="E12" s="19" t="s">
        <v>12</v>
      </c>
      <c r="F12" s="42">
        <f>F13</f>
        <v>1065.5999999999999</v>
      </c>
      <c r="G12" s="6"/>
      <c r="H12" s="6"/>
      <c r="I12" s="6"/>
    </row>
    <row r="13" spans="1:9" s="21" customFormat="1">
      <c r="A13" s="33" t="s">
        <v>279</v>
      </c>
      <c r="B13" s="34" t="s">
        <v>15</v>
      </c>
      <c r="C13" s="34" t="s">
        <v>44</v>
      </c>
      <c r="D13" s="34" t="s">
        <v>310</v>
      </c>
      <c r="E13" s="34" t="s">
        <v>12</v>
      </c>
      <c r="F13" s="43">
        <f>F20+F16+F17</f>
        <v>1065.5999999999999</v>
      </c>
    </row>
    <row r="14" spans="1:9" s="21" customFormat="1" ht="38.25">
      <c r="A14" s="39" t="s">
        <v>372</v>
      </c>
      <c r="B14" s="27" t="s">
        <v>15</v>
      </c>
      <c r="C14" s="27" t="s">
        <v>44</v>
      </c>
      <c r="D14" s="27" t="s">
        <v>445</v>
      </c>
      <c r="E14" s="17" t="s">
        <v>12</v>
      </c>
      <c r="F14" s="47">
        <f>F15</f>
        <v>20.2</v>
      </c>
    </row>
    <row r="15" spans="1:9" s="21" customFormat="1" ht="63.75">
      <c r="A15" s="15" t="s">
        <v>48</v>
      </c>
      <c r="B15" s="28" t="s">
        <v>15</v>
      </c>
      <c r="C15" s="28" t="s">
        <v>44</v>
      </c>
      <c r="D15" s="28" t="s">
        <v>445</v>
      </c>
      <c r="E15" s="14" t="s">
        <v>47</v>
      </c>
      <c r="F15" s="50">
        <f>F16</f>
        <v>20.2</v>
      </c>
    </row>
    <row r="16" spans="1:9" s="21" customFormat="1">
      <c r="A16" s="12" t="s">
        <v>296</v>
      </c>
      <c r="B16" s="37" t="s">
        <v>15</v>
      </c>
      <c r="C16" s="37" t="s">
        <v>44</v>
      </c>
      <c r="D16" s="37" t="s">
        <v>445</v>
      </c>
      <c r="E16" s="38" t="s">
        <v>281</v>
      </c>
      <c r="F16" s="51">
        <v>20.2</v>
      </c>
      <c r="G16" s="21">
        <v>20181</v>
      </c>
    </row>
    <row r="17" spans="1:9" s="21" customFormat="1" ht="38.25">
      <c r="A17" s="39" t="s">
        <v>448</v>
      </c>
      <c r="B17" s="27" t="s">
        <v>15</v>
      </c>
      <c r="C17" s="27" t="s">
        <v>44</v>
      </c>
      <c r="D17" s="27" t="s">
        <v>447</v>
      </c>
      <c r="E17" s="17" t="s">
        <v>12</v>
      </c>
      <c r="F17" s="47">
        <f>F18</f>
        <v>35.200000000000003</v>
      </c>
    </row>
    <row r="18" spans="1:9" s="21" customFormat="1" ht="63.75">
      <c r="A18" s="15" t="s">
        <v>48</v>
      </c>
      <c r="B18" s="28" t="s">
        <v>15</v>
      </c>
      <c r="C18" s="28" t="s">
        <v>44</v>
      </c>
      <c r="D18" s="28" t="s">
        <v>447</v>
      </c>
      <c r="E18" s="14" t="s">
        <v>47</v>
      </c>
      <c r="F18" s="50">
        <f>F19</f>
        <v>35.200000000000003</v>
      </c>
    </row>
    <row r="19" spans="1:9" s="21" customFormat="1">
      <c r="A19" s="12" t="s">
        <v>296</v>
      </c>
      <c r="B19" s="37" t="s">
        <v>15</v>
      </c>
      <c r="C19" s="37" t="s">
        <v>44</v>
      </c>
      <c r="D19" s="37" t="s">
        <v>447</v>
      </c>
      <c r="E19" s="38" t="s">
        <v>281</v>
      </c>
      <c r="F19" s="51">
        <v>35.200000000000003</v>
      </c>
      <c r="G19" s="21">
        <v>35154</v>
      </c>
    </row>
    <row r="20" spans="1:9" s="21" customFormat="1" ht="38.25">
      <c r="A20" s="33" t="s">
        <v>45</v>
      </c>
      <c r="B20" s="34" t="s">
        <v>15</v>
      </c>
      <c r="C20" s="34" t="s">
        <v>44</v>
      </c>
      <c r="D20" s="34" t="s">
        <v>311</v>
      </c>
      <c r="E20" s="34" t="s">
        <v>12</v>
      </c>
      <c r="F20" s="43">
        <f>F21</f>
        <v>1010.1999999999999</v>
      </c>
      <c r="G20" s="53">
        <f>G22+G25+G16+G19</f>
        <v>1065556</v>
      </c>
    </row>
    <row r="21" spans="1:9" s="20" customFormat="1">
      <c r="A21" s="16" t="s">
        <v>46</v>
      </c>
      <c r="B21" s="17" t="s">
        <v>15</v>
      </c>
      <c r="C21" s="17" t="s">
        <v>44</v>
      </c>
      <c r="D21" s="17" t="s">
        <v>312</v>
      </c>
      <c r="E21" s="17" t="s">
        <v>12</v>
      </c>
      <c r="F21" s="44">
        <f>F22+F24</f>
        <v>1010.1999999999999</v>
      </c>
      <c r="G21" s="54"/>
      <c r="H21" s="7"/>
      <c r="I21" s="7"/>
    </row>
    <row r="22" spans="1:9" s="20" customFormat="1" ht="63.75">
      <c r="A22" s="15" t="s">
        <v>48</v>
      </c>
      <c r="B22" s="14" t="s">
        <v>15</v>
      </c>
      <c r="C22" s="14" t="s">
        <v>44</v>
      </c>
      <c r="D22" s="14" t="s">
        <v>312</v>
      </c>
      <c r="E22" s="14" t="s">
        <v>47</v>
      </c>
      <c r="F22" s="45">
        <f>F23</f>
        <v>957.3</v>
      </c>
      <c r="G22" s="54">
        <v>957311</v>
      </c>
      <c r="H22" s="7"/>
      <c r="I22" s="7"/>
    </row>
    <row r="23" spans="1:9" ht="25.5">
      <c r="A23" s="12" t="s">
        <v>280</v>
      </c>
      <c r="B23" s="9" t="s">
        <v>15</v>
      </c>
      <c r="C23" s="9" t="s">
        <v>44</v>
      </c>
      <c r="D23" s="13" t="s">
        <v>312</v>
      </c>
      <c r="E23" s="13" t="s">
        <v>281</v>
      </c>
      <c r="F23" s="46">
        <v>957.3</v>
      </c>
      <c r="G23" s="55"/>
      <c r="H23" s="4"/>
      <c r="I23" s="4"/>
    </row>
    <row r="24" spans="1:9" ht="25.5">
      <c r="A24" s="15" t="s">
        <v>57</v>
      </c>
      <c r="B24" s="14" t="s">
        <v>15</v>
      </c>
      <c r="C24" s="14" t="s">
        <v>44</v>
      </c>
      <c r="D24" s="14" t="s">
        <v>312</v>
      </c>
      <c r="E24" s="14" t="s">
        <v>56</v>
      </c>
      <c r="F24" s="45">
        <f>F25</f>
        <v>52.9</v>
      </c>
      <c r="G24" s="55"/>
      <c r="H24" s="4"/>
      <c r="I24" s="4"/>
    </row>
    <row r="25" spans="1:9" ht="25.5">
      <c r="A25" s="12" t="s">
        <v>59</v>
      </c>
      <c r="B25" s="9" t="s">
        <v>15</v>
      </c>
      <c r="C25" s="13" t="s">
        <v>44</v>
      </c>
      <c r="D25" s="13" t="s">
        <v>312</v>
      </c>
      <c r="E25" s="13" t="s">
        <v>58</v>
      </c>
      <c r="F25" s="46">
        <v>52.9</v>
      </c>
      <c r="G25" s="55">
        <v>52910</v>
      </c>
      <c r="H25" s="4"/>
      <c r="I25" s="4"/>
    </row>
    <row r="26" spans="1:9" ht="51">
      <c r="A26" s="18" t="s">
        <v>61</v>
      </c>
      <c r="B26" s="19" t="s">
        <v>15</v>
      </c>
      <c r="C26" s="19" t="s">
        <v>62</v>
      </c>
      <c r="D26" s="19" t="s">
        <v>309</v>
      </c>
      <c r="E26" s="19" t="s">
        <v>12</v>
      </c>
      <c r="F26" s="42">
        <f>F27</f>
        <v>3130.8</v>
      </c>
      <c r="G26" s="52"/>
      <c r="H26" s="52">
        <f>G36+G38+G40+G30+G33</f>
        <v>3130767.3</v>
      </c>
      <c r="I26" s="6"/>
    </row>
    <row r="27" spans="1:9" s="21" customFormat="1" ht="14.25" customHeight="1">
      <c r="A27" s="33" t="s">
        <v>279</v>
      </c>
      <c r="B27" s="34" t="s">
        <v>15</v>
      </c>
      <c r="C27" s="34" t="s">
        <v>62</v>
      </c>
      <c r="D27" s="34" t="s">
        <v>310</v>
      </c>
      <c r="E27" s="34" t="s">
        <v>12</v>
      </c>
      <c r="F27" s="43">
        <f>F34+F28+F31</f>
        <v>3130.8</v>
      </c>
      <c r="G27" s="53"/>
    </row>
    <row r="28" spans="1:9" s="21" customFormat="1" ht="38.25">
      <c r="A28" s="39" t="s">
        <v>372</v>
      </c>
      <c r="B28" s="27" t="s">
        <v>15</v>
      </c>
      <c r="C28" s="27" t="s">
        <v>62</v>
      </c>
      <c r="D28" s="27" t="s">
        <v>445</v>
      </c>
      <c r="E28" s="17" t="s">
        <v>12</v>
      </c>
      <c r="F28" s="47">
        <f>F29</f>
        <v>101</v>
      </c>
      <c r="G28" s="53"/>
    </row>
    <row r="29" spans="1:9" s="21" customFormat="1" ht="63.75">
      <c r="A29" s="15" t="s">
        <v>48</v>
      </c>
      <c r="B29" s="28" t="s">
        <v>15</v>
      </c>
      <c r="C29" s="28" t="s">
        <v>62</v>
      </c>
      <c r="D29" s="28" t="s">
        <v>445</v>
      </c>
      <c r="E29" s="14" t="s">
        <v>47</v>
      </c>
      <c r="F29" s="50">
        <f>F30</f>
        <v>101</v>
      </c>
      <c r="G29" s="53"/>
    </row>
    <row r="30" spans="1:9" s="21" customFormat="1" ht="14.25" customHeight="1">
      <c r="A30" s="12" t="s">
        <v>296</v>
      </c>
      <c r="B30" s="37" t="s">
        <v>15</v>
      </c>
      <c r="C30" s="37" t="s">
        <v>62</v>
      </c>
      <c r="D30" s="37" t="s">
        <v>445</v>
      </c>
      <c r="E30" s="38" t="s">
        <v>281</v>
      </c>
      <c r="F30" s="51">
        <v>101</v>
      </c>
      <c r="G30" s="53">
        <v>101019</v>
      </c>
    </row>
    <row r="31" spans="1:9" s="21" customFormat="1" ht="38.25">
      <c r="A31" s="39" t="s">
        <v>448</v>
      </c>
      <c r="B31" s="27" t="s">
        <v>15</v>
      </c>
      <c r="C31" s="27" t="s">
        <v>62</v>
      </c>
      <c r="D31" s="27" t="s">
        <v>445</v>
      </c>
      <c r="E31" s="17" t="s">
        <v>12</v>
      </c>
      <c r="F31" s="47">
        <f>F32</f>
        <v>98</v>
      </c>
      <c r="G31" s="53"/>
    </row>
    <row r="32" spans="1:9" s="21" customFormat="1" ht="63.75">
      <c r="A32" s="15" t="s">
        <v>48</v>
      </c>
      <c r="B32" s="28" t="s">
        <v>15</v>
      </c>
      <c r="C32" s="28" t="s">
        <v>62</v>
      </c>
      <c r="D32" s="28" t="s">
        <v>445</v>
      </c>
      <c r="E32" s="14" t="s">
        <v>47</v>
      </c>
      <c r="F32" s="50">
        <f>F33</f>
        <v>98</v>
      </c>
      <c r="G32" s="53"/>
    </row>
    <row r="33" spans="1:9" s="21" customFormat="1" ht="14.25" customHeight="1">
      <c r="A33" s="12" t="s">
        <v>296</v>
      </c>
      <c r="B33" s="37" t="s">
        <v>15</v>
      </c>
      <c r="C33" s="37" t="s">
        <v>62</v>
      </c>
      <c r="D33" s="37" t="s">
        <v>445</v>
      </c>
      <c r="E33" s="38" t="s">
        <v>281</v>
      </c>
      <c r="F33" s="51">
        <v>98</v>
      </c>
      <c r="G33" s="53">
        <v>97956</v>
      </c>
    </row>
    <row r="34" spans="1:9" s="21" customFormat="1" ht="38.25">
      <c r="A34" s="33" t="s">
        <v>45</v>
      </c>
      <c r="B34" s="34" t="s">
        <v>15</v>
      </c>
      <c r="C34" s="34" t="s">
        <v>62</v>
      </c>
      <c r="D34" s="34" t="s">
        <v>311</v>
      </c>
      <c r="E34" s="34" t="s">
        <v>12</v>
      </c>
      <c r="F34" s="43">
        <f>F35</f>
        <v>2931.8</v>
      </c>
      <c r="G34" s="53"/>
    </row>
    <row r="35" spans="1:9" s="20" customFormat="1" ht="25.5">
      <c r="A35" s="16" t="s">
        <v>282</v>
      </c>
      <c r="B35" s="17" t="s">
        <v>15</v>
      </c>
      <c r="C35" s="17" t="s">
        <v>62</v>
      </c>
      <c r="D35" s="17" t="s">
        <v>313</v>
      </c>
      <c r="E35" s="17" t="s">
        <v>12</v>
      </c>
      <c r="F35" s="44">
        <f>F36+F38+F40+F43</f>
        <v>2931.8</v>
      </c>
      <c r="G35" s="54"/>
      <c r="H35" s="7"/>
      <c r="I35" s="7"/>
    </row>
    <row r="36" spans="1:9" s="20" customFormat="1" ht="63.75">
      <c r="A36" s="15" t="s">
        <v>48</v>
      </c>
      <c r="B36" s="14" t="s">
        <v>15</v>
      </c>
      <c r="C36" s="14" t="s">
        <v>62</v>
      </c>
      <c r="D36" s="14" t="s">
        <v>313</v>
      </c>
      <c r="E36" s="14" t="s">
        <v>47</v>
      </c>
      <c r="F36" s="45">
        <f>F37</f>
        <v>2676.8</v>
      </c>
      <c r="G36" s="54">
        <v>2676766</v>
      </c>
      <c r="H36" s="7"/>
      <c r="I36" s="7"/>
    </row>
    <row r="37" spans="1:9" ht="25.5">
      <c r="A37" s="12" t="s">
        <v>280</v>
      </c>
      <c r="B37" s="9" t="s">
        <v>15</v>
      </c>
      <c r="C37" s="9" t="s">
        <v>62</v>
      </c>
      <c r="D37" s="13" t="s">
        <v>313</v>
      </c>
      <c r="E37" s="13" t="s">
        <v>281</v>
      </c>
      <c r="F37" s="46">
        <v>2676.8</v>
      </c>
      <c r="G37" s="57"/>
      <c r="H37" s="4"/>
      <c r="I37" s="4"/>
    </row>
    <row r="38" spans="1:9" s="20" customFormat="1" ht="25.5">
      <c r="A38" s="15" t="s">
        <v>57</v>
      </c>
      <c r="B38" s="14" t="s">
        <v>15</v>
      </c>
      <c r="C38" s="14" t="s">
        <v>62</v>
      </c>
      <c r="D38" s="14" t="s">
        <v>313</v>
      </c>
      <c r="E38" s="14" t="s">
        <v>56</v>
      </c>
      <c r="F38" s="45">
        <f>F39</f>
        <v>245.8</v>
      </c>
      <c r="G38" s="58">
        <v>245759.3</v>
      </c>
      <c r="H38" s="7"/>
      <c r="I38" s="7"/>
    </row>
    <row r="39" spans="1:9" ht="25.5">
      <c r="A39" s="12" t="s">
        <v>59</v>
      </c>
      <c r="B39" s="9" t="s">
        <v>15</v>
      </c>
      <c r="C39" s="9" t="s">
        <v>62</v>
      </c>
      <c r="D39" s="13" t="s">
        <v>313</v>
      </c>
      <c r="E39" s="13" t="s">
        <v>58</v>
      </c>
      <c r="F39" s="46">
        <v>245.8</v>
      </c>
      <c r="G39" s="57"/>
      <c r="H39" s="4"/>
      <c r="I39" s="4"/>
    </row>
    <row r="40" spans="1:9" s="20" customFormat="1">
      <c r="A40" s="15" t="s">
        <v>53</v>
      </c>
      <c r="B40" s="14" t="s">
        <v>15</v>
      </c>
      <c r="C40" s="14" t="s">
        <v>62</v>
      </c>
      <c r="D40" s="14" t="s">
        <v>313</v>
      </c>
      <c r="E40" s="14" t="s">
        <v>52</v>
      </c>
      <c r="F40" s="45">
        <f>F41</f>
        <v>9.1999999999999993</v>
      </c>
      <c r="G40" s="58">
        <v>9267</v>
      </c>
      <c r="H40" s="54"/>
      <c r="I40" s="7"/>
    </row>
    <row r="41" spans="1:9" s="20" customFormat="1">
      <c r="A41" s="12" t="s">
        <v>55</v>
      </c>
      <c r="B41" s="13" t="s">
        <v>15</v>
      </c>
      <c r="C41" s="13" t="s">
        <v>62</v>
      </c>
      <c r="D41" s="13" t="s">
        <v>313</v>
      </c>
      <c r="E41" s="13" t="s">
        <v>54</v>
      </c>
      <c r="F41" s="46">
        <v>9.1999999999999993</v>
      </c>
      <c r="G41" s="58"/>
      <c r="H41" s="7"/>
      <c r="I41" s="7"/>
    </row>
    <row r="42" spans="1:9" s="20" customFormat="1" ht="25.5" hidden="1">
      <c r="A42" s="16" t="s">
        <v>407</v>
      </c>
      <c r="B42" s="17" t="s">
        <v>15</v>
      </c>
      <c r="C42" s="17" t="s">
        <v>62</v>
      </c>
      <c r="D42" s="17" t="s">
        <v>401</v>
      </c>
      <c r="E42" s="17" t="s">
        <v>12</v>
      </c>
      <c r="F42" s="47">
        <f>F43</f>
        <v>0</v>
      </c>
      <c r="G42" s="58"/>
      <c r="H42" s="7"/>
      <c r="I42" s="7"/>
    </row>
    <row r="43" spans="1:9" s="20" customFormat="1" hidden="1">
      <c r="A43" s="15" t="s">
        <v>284</v>
      </c>
      <c r="B43" s="14" t="s">
        <v>15</v>
      </c>
      <c r="C43" s="14" t="s">
        <v>62</v>
      </c>
      <c r="D43" s="14" t="s">
        <v>401</v>
      </c>
      <c r="E43" s="14" t="s">
        <v>77</v>
      </c>
      <c r="F43" s="45">
        <f>F44</f>
        <v>0</v>
      </c>
      <c r="G43" s="58">
        <v>0</v>
      </c>
      <c r="H43" s="7"/>
      <c r="I43" s="7"/>
    </row>
    <row r="44" spans="1:9" s="20" customFormat="1" hidden="1">
      <c r="A44" s="12" t="s">
        <v>285</v>
      </c>
      <c r="B44" s="13" t="s">
        <v>15</v>
      </c>
      <c r="C44" s="13" t="s">
        <v>62</v>
      </c>
      <c r="D44" s="13" t="s">
        <v>401</v>
      </c>
      <c r="E44" s="13" t="s">
        <v>90</v>
      </c>
      <c r="F44" s="46">
        <v>0</v>
      </c>
      <c r="G44" s="58"/>
      <c r="H44" s="7"/>
      <c r="I44" s="7"/>
    </row>
    <row r="45" spans="1:9" s="21" customFormat="1" ht="38.25">
      <c r="A45" s="18" t="s">
        <v>64</v>
      </c>
      <c r="B45" s="19" t="s">
        <v>15</v>
      </c>
      <c r="C45" s="19" t="s">
        <v>65</v>
      </c>
      <c r="D45" s="19" t="s">
        <v>309</v>
      </c>
      <c r="E45" s="19" t="s">
        <v>12</v>
      </c>
      <c r="F45" s="42">
        <f>F46</f>
        <v>4</v>
      </c>
      <c r="G45" s="53">
        <v>4000</v>
      </c>
      <c r="H45" s="53">
        <f>SUM(G20:G45)</f>
        <v>5210544.3</v>
      </c>
    </row>
    <row r="46" spans="1:9">
      <c r="A46" s="33" t="s">
        <v>279</v>
      </c>
      <c r="B46" s="34" t="s">
        <v>15</v>
      </c>
      <c r="C46" s="34" t="s">
        <v>65</v>
      </c>
      <c r="D46" s="34" t="s">
        <v>310</v>
      </c>
      <c r="E46" s="34" t="s">
        <v>12</v>
      </c>
      <c r="F46" s="43">
        <f>F47</f>
        <v>4</v>
      </c>
      <c r="G46" s="57"/>
      <c r="H46" s="4"/>
      <c r="I46" s="4"/>
    </row>
    <row r="47" spans="1:9" s="20" customFormat="1" ht="38.25">
      <c r="A47" s="33" t="s">
        <v>45</v>
      </c>
      <c r="B47" s="34" t="s">
        <v>15</v>
      </c>
      <c r="C47" s="34" t="s">
        <v>65</v>
      </c>
      <c r="D47" s="34" t="s">
        <v>311</v>
      </c>
      <c r="E47" s="34" t="s">
        <v>12</v>
      </c>
      <c r="F47" s="43">
        <f>F48</f>
        <v>4</v>
      </c>
      <c r="G47" s="58"/>
      <c r="H47" s="7"/>
      <c r="I47" s="7"/>
    </row>
    <row r="48" spans="1:9" ht="38.25">
      <c r="A48" s="16" t="s">
        <v>286</v>
      </c>
      <c r="B48" s="17" t="s">
        <v>15</v>
      </c>
      <c r="C48" s="17" t="s">
        <v>65</v>
      </c>
      <c r="D48" s="17" t="s">
        <v>316</v>
      </c>
      <c r="E48" s="17" t="s">
        <v>12</v>
      </c>
      <c r="F48" s="47">
        <f>F49</f>
        <v>4</v>
      </c>
      <c r="G48" s="57"/>
      <c r="H48" s="4"/>
      <c r="I48" s="4"/>
    </row>
    <row r="49" spans="1:9">
      <c r="A49" s="15" t="s">
        <v>284</v>
      </c>
      <c r="B49" s="14" t="s">
        <v>15</v>
      </c>
      <c r="C49" s="14" t="s">
        <v>65</v>
      </c>
      <c r="D49" s="14" t="s">
        <v>316</v>
      </c>
      <c r="E49" s="14" t="s">
        <v>77</v>
      </c>
      <c r="F49" s="45">
        <f>F50</f>
        <v>4</v>
      </c>
      <c r="G49" s="57"/>
      <c r="H49" s="4"/>
      <c r="I49" s="4"/>
    </row>
    <row r="50" spans="1:9" s="21" customFormat="1">
      <c r="A50" s="12" t="s">
        <v>285</v>
      </c>
      <c r="B50" s="13" t="s">
        <v>15</v>
      </c>
      <c r="C50" s="13" t="s">
        <v>65</v>
      </c>
      <c r="D50" s="13" t="s">
        <v>316</v>
      </c>
      <c r="E50" s="13" t="s">
        <v>90</v>
      </c>
      <c r="F50" s="46">
        <v>4</v>
      </c>
      <c r="G50" s="53"/>
    </row>
    <row r="51" spans="1:9" s="21" customFormat="1" ht="20.25" hidden="1" customHeight="1">
      <c r="A51" s="18" t="s">
        <v>368</v>
      </c>
      <c r="B51" s="19" t="s">
        <v>15</v>
      </c>
      <c r="C51" s="19" t="s">
        <v>91</v>
      </c>
      <c r="D51" s="19" t="s">
        <v>309</v>
      </c>
      <c r="E51" s="19" t="s">
        <v>12</v>
      </c>
      <c r="F51" s="42">
        <f>F52</f>
        <v>0</v>
      </c>
      <c r="G51" s="53">
        <v>0</v>
      </c>
    </row>
    <row r="52" spans="1:9" hidden="1">
      <c r="A52" s="33" t="s">
        <v>279</v>
      </c>
      <c r="B52" s="34" t="s">
        <v>15</v>
      </c>
      <c r="C52" s="34" t="s">
        <v>91</v>
      </c>
      <c r="D52" s="34" t="s">
        <v>310</v>
      </c>
      <c r="E52" s="34" t="s">
        <v>12</v>
      </c>
      <c r="F52" s="43">
        <f>F53</f>
        <v>0</v>
      </c>
      <c r="G52" s="57"/>
      <c r="H52" s="4"/>
      <c r="I52" s="4"/>
    </row>
    <row r="53" spans="1:9" s="20" customFormat="1" ht="25.5" hidden="1">
      <c r="A53" s="33" t="s">
        <v>366</v>
      </c>
      <c r="B53" s="34" t="s">
        <v>15</v>
      </c>
      <c r="C53" s="34" t="s">
        <v>91</v>
      </c>
      <c r="D53" s="34" t="s">
        <v>367</v>
      </c>
      <c r="E53" s="34" t="s">
        <v>12</v>
      </c>
      <c r="F53" s="43">
        <f>F54</f>
        <v>0</v>
      </c>
      <c r="G53" s="58"/>
      <c r="H53" s="7"/>
      <c r="I53" s="7"/>
    </row>
    <row r="54" spans="1:9" ht="25.5" hidden="1">
      <c r="A54" s="16" t="s">
        <v>366</v>
      </c>
      <c r="B54" s="17" t="s">
        <v>15</v>
      </c>
      <c r="C54" s="17" t="s">
        <v>91</v>
      </c>
      <c r="D54" s="17" t="s">
        <v>365</v>
      </c>
      <c r="E54" s="17" t="s">
        <v>12</v>
      </c>
      <c r="F54" s="47">
        <f>F55</f>
        <v>0</v>
      </c>
      <c r="G54" s="57"/>
      <c r="H54" s="4"/>
      <c r="I54" s="4"/>
    </row>
    <row r="55" spans="1:9" s="21" customFormat="1" hidden="1">
      <c r="A55" s="15" t="s">
        <v>53</v>
      </c>
      <c r="B55" s="14" t="s">
        <v>15</v>
      </c>
      <c r="C55" s="14" t="s">
        <v>91</v>
      </c>
      <c r="D55" s="14" t="s">
        <v>365</v>
      </c>
      <c r="E55" s="14" t="s">
        <v>52</v>
      </c>
      <c r="F55" s="45">
        <f>F56</f>
        <v>0</v>
      </c>
      <c r="G55" s="53"/>
    </row>
    <row r="56" spans="1:9" s="21" customFormat="1" hidden="1">
      <c r="A56" s="12" t="s">
        <v>412</v>
      </c>
      <c r="B56" s="13" t="s">
        <v>15</v>
      </c>
      <c r="C56" s="13" t="s">
        <v>91</v>
      </c>
      <c r="D56" s="13" t="s">
        <v>365</v>
      </c>
      <c r="E56" s="13" t="s">
        <v>411</v>
      </c>
      <c r="F56" s="46">
        <v>0</v>
      </c>
      <c r="G56" s="53"/>
    </row>
    <row r="57" spans="1:9" s="21" customFormat="1">
      <c r="A57" s="18" t="s">
        <v>66</v>
      </c>
      <c r="B57" s="19" t="s">
        <v>15</v>
      </c>
      <c r="C57" s="19" t="s">
        <v>67</v>
      </c>
      <c r="D57" s="19" t="s">
        <v>309</v>
      </c>
      <c r="E57" s="19" t="s">
        <v>12</v>
      </c>
      <c r="F57" s="42">
        <f>F58</f>
        <v>0</v>
      </c>
      <c r="G57" s="53">
        <v>0</v>
      </c>
    </row>
    <row r="58" spans="1:9">
      <c r="A58" s="33" t="s">
        <v>279</v>
      </c>
      <c r="B58" s="34" t="s">
        <v>15</v>
      </c>
      <c r="C58" s="34" t="s">
        <v>67</v>
      </c>
      <c r="D58" s="34" t="s">
        <v>310</v>
      </c>
      <c r="E58" s="34" t="s">
        <v>12</v>
      </c>
      <c r="F58" s="43">
        <f>F59</f>
        <v>0</v>
      </c>
      <c r="G58" s="57"/>
      <c r="H58" s="4"/>
      <c r="I58" s="4"/>
    </row>
    <row r="59" spans="1:9" s="20" customFormat="1">
      <c r="A59" s="33" t="s">
        <v>66</v>
      </c>
      <c r="B59" s="34" t="s">
        <v>15</v>
      </c>
      <c r="C59" s="34" t="s">
        <v>67</v>
      </c>
      <c r="D59" s="34" t="s">
        <v>317</v>
      </c>
      <c r="E59" s="34" t="s">
        <v>12</v>
      </c>
      <c r="F59" s="43">
        <f>F60</f>
        <v>0</v>
      </c>
      <c r="G59" s="58"/>
      <c r="H59" s="7"/>
      <c r="I59" s="7"/>
    </row>
    <row r="60" spans="1:9">
      <c r="A60" s="16" t="s">
        <v>68</v>
      </c>
      <c r="B60" s="17" t="s">
        <v>15</v>
      </c>
      <c r="C60" s="17" t="s">
        <v>67</v>
      </c>
      <c r="D60" s="17" t="s">
        <v>318</v>
      </c>
      <c r="E60" s="17" t="s">
        <v>12</v>
      </c>
      <c r="F60" s="47">
        <f>F61</f>
        <v>0</v>
      </c>
      <c r="G60" s="57"/>
      <c r="H60" s="4"/>
      <c r="I60" s="4"/>
    </row>
    <row r="61" spans="1:9">
      <c r="A61" s="36" t="s">
        <v>53</v>
      </c>
      <c r="B61" s="14" t="s">
        <v>15</v>
      </c>
      <c r="C61" s="14" t="s">
        <v>67</v>
      </c>
      <c r="D61" s="14" t="s">
        <v>318</v>
      </c>
      <c r="E61" s="14" t="s">
        <v>52</v>
      </c>
      <c r="F61" s="45">
        <f>F62</f>
        <v>0</v>
      </c>
      <c r="G61" s="57"/>
      <c r="H61" s="4"/>
      <c r="I61" s="4"/>
    </row>
    <row r="62" spans="1:9" s="21" customFormat="1" ht="17.25" customHeight="1">
      <c r="A62" s="12" t="s">
        <v>70</v>
      </c>
      <c r="B62" s="13" t="s">
        <v>15</v>
      </c>
      <c r="C62" s="13" t="s">
        <v>67</v>
      </c>
      <c r="D62" s="13" t="s">
        <v>318</v>
      </c>
      <c r="E62" s="13" t="s">
        <v>69</v>
      </c>
      <c r="F62" s="46">
        <v>0</v>
      </c>
      <c r="G62" s="53"/>
    </row>
    <row r="63" spans="1:9" s="21" customFormat="1">
      <c r="A63" s="18" t="s">
        <v>71</v>
      </c>
      <c r="B63" s="19" t="s">
        <v>15</v>
      </c>
      <c r="C63" s="19" t="s">
        <v>72</v>
      </c>
      <c r="D63" s="19" t="s">
        <v>309</v>
      </c>
      <c r="E63" s="19" t="s">
        <v>12</v>
      </c>
      <c r="F63" s="42">
        <f>F64+F72+F77</f>
        <v>2162.4</v>
      </c>
      <c r="G63" s="53"/>
      <c r="H63" s="53">
        <f>G68+G71+G72+G80+G82+G85+G88+G70</f>
        <v>2162467</v>
      </c>
    </row>
    <row r="64" spans="1:9" ht="38.25">
      <c r="A64" s="33" t="s">
        <v>300</v>
      </c>
      <c r="B64" s="34" t="s">
        <v>15</v>
      </c>
      <c r="C64" s="34" t="s">
        <v>72</v>
      </c>
      <c r="D64" s="34" t="s">
        <v>319</v>
      </c>
      <c r="E64" s="34" t="s">
        <v>12</v>
      </c>
      <c r="F64" s="43">
        <f>F65</f>
        <v>613.1</v>
      </c>
      <c r="G64" s="57"/>
      <c r="H64" s="4"/>
      <c r="I64" s="4"/>
    </row>
    <row r="65" spans="1:9" s="20" customFormat="1" ht="25.5">
      <c r="A65" s="33" t="s">
        <v>73</v>
      </c>
      <c r="B65" s="34" t="s">
        <v>15</v>
      </c>
      <c r="C65" s="34" t="s">
        <v>72</v>
      </c>
      <c r="D65" s="34" t="s">
        <v>373</v>
      </c>
      <c r="E65" s="34" t="s">
        <v>12</v>
      </c>
      <c r="F65" s="43">
        <f>F66</f>
        <v>613.1</v>
      </c>
      <c r="G65" s="58"/>
      <c r="H65" s="7"/>
      <c r="I65" s="7"/>
    </row>
    <row r="66" spans="1:9" ht="25.5">
      <c r="A66" s="16" t="s">
        <v>287</v>
      </c>
      <c r="B66" s="17" t="s">
        <v>15</v>
      </c>
      <c r="C66" s="17" t="s">
        <v>72</v>
      </c>
      <c r="D66" s="17" t="s">
        <v>320</v>
      </c>
      <c r="E66" s="17" t="s">
        <v>12</v>
      </c>
      <c r="F66" s="47">
        <f>F67+F69</f>
        <v>613.1</v>
      </c>
      <c r="G66" s="57"/>
      <c r="H66" s="4"/>
      <c r="I66" s="4"/>
    </row>
    <row r="67" spans="1:9" s="20" customFormat="1" ht="25.5">
      <c r="A67" s="15" t="s">
        <v>57</v>
      </c>
      <c r="B67" s="14" t="s">
        <v>15</v>
      </c>
      <c r="C67" s="14" t="s">
        <v>72</v>
      </c>
      <c r="D67" s="14" t="s">
        <v>320</v>
      </c>
      <c r="E67" s="14" t="s">
        <v>56</v>
      </c>
      <c r="F67" s="45">
        <f>F68</f>
        <v>433.5</v>
      </c>
      <c r="G67" s="58"/>
      <c r="H67" s="7"/>
      <c r="I67" s="7"/>
    </row>
    <row r="68" spans="1:9" ht="25.5">
      <c r="A68" s="12" t="s">
        <v>59</v>
      </c>
      <c r="B68" s="9" t="s">
        <v>15</v>
      </c>
      <c r="C68" s="13" t="s">
        <v>72</v>
      </c>
      <c r="D68" s="13" t="s">
        <v>320</v>
      </c>
      <c r="E68" s="13" t="s">
        <v>58</v>
      </c>
      <c r="F68" s="46">
        <v>433.5</v>
      </c>
      <c r="G68" s="55">
        <v>433530</v>
      </c>
      <c r="H68" s="4"/>
      <c r="I68" s="4"/>
    </row>
    <row r="69" spans="1:9" s="21" customFormat="1">
      <c r="A69" s="15" t="s">
        <v>53</v>
      </c>
      <c r="B69" s="14" t="s">
        <v>15</v>
      </c>
      <c r="C69" s="14" t="s">
        <v>72</v>
      </c>
      <c r="D69" s="14" t="s">
        <v>320</v>
      </c>
      <c r="E69" s="14" t="s">
        <v>52</v>
      </c>
      <c r="F69" s="45">
        <f>F71+F70</f>
        <v>179.6</v>
      </c>
      <c r="G69" s="53"/>
    </row>
    <row r="70" spans="1:9" s="21" customFormat="1">
      <c r="A70" s="12" t="s">
        <v>356</v>
      </c>
      <c r="B70" s="13" t="s">
        <v>15</v>
      </c>
      <c r="C70" s="13" t="s">
        <v>72</v>
      </c>
      <c r="D70" s="13" t="s">
        <v>320</v>
      </c>
      <c r="E70" s="13" t="s">
        <v>357</v>
      </c>
      <c r="F70" s="46">
        <v>168.9</v>
      </c>
      <c r="G70" s="53">
        <v>168911</v>
      </c>
    </row>
    <row r="71" spans="1:9" s="21" customFormat="1">
      <c r="A71" s="12" t="s">
        <v>55</v>
      </c>
      <c r="B71" s="13" t="s">
        <v>15</v>
      </c>
      <c r="C71" s="13" t="s">
        <v>72</v>
      </c>
      <c r="D71" s="13" t="s">
        <v>320</v>
      </c>
      <c r="E71" s="13" t="s">
        <v>54</v>
      </c>
      <c r="F71" s="46">
        <v>10.7</v>
      </c>
      <c r="G71" s="53">
        <v>10712</v>
      </c>
    </row>
    <row r="72" spans="1:9" s="20" customFormat="1" ht="38.25">
      <c r="A72" s="33" t="s">
        <v>301</v>
      </c>
      <c r="B72" s="34" t="s">
        <v>15</v>
      </c>
      <c r="C72" s="34" t="s">
        <v>72</v>
      </c>
      <c r="D72" s="34" t="s">
        <v>334</v>
      </c>
      <c r="E72" s="34" t="s">
        <v>12</v>
      </c>
      <c r="F72" s="43">
        <f>SUM(F73)</f>
        <v>66.7</v>
      </c>
      <c r="G72" s="55">
        <v>66686</v>
      </c>
      <c r="H72" s="7"/>
      <c r="I72" s="7"/>
    </row>
    <row r="73" spans="1:9" s="20" customFormat="1" ht="25.5">
      <c r="A73" s="33" t="s">
        <v>73</v>
      </c>
      <c r="B73" s="34" t="s">
        <v>15</v>
      </c>
      <c r="C73" s="34" t="s">
        <v>72</v>
      </c>
      <c r="D73" s="34" t="s">
        <v>335</v>
      </c>
      <c r="E73" s="34" t="s">
        <v>12</v>
      </c>
      <c r="F73" s="43">
        <f>SUM(F74)</f>
        <v>66.7</v>
      </c>
      <c r="G73" s="54"/>
      <c r="H73" s="7"/>
      <c r="I73" s="7"/>
    </row>
    <row r="74" spans="1:9">
      <c r="A74" s="26" t="s">
        <v>349</v>
      </c>
      <c r="B74" s="27" t="s">
        <v>15</v>
      </c>
      <c r="C74" s="27" t="s">
        <v>72</v>
      </c>
      <c r="D74" s="27" t="s">
        <v>338</v>
      </c>
      <c r="E74" s="17" t="s">
        <v>12</v>
      </c>
      <c r="F74" s="47">
        <f>F75</f>
        <v>66.7</v>
      </c>
      <c r="G74" s="55"/>
      <c r="H74" s="4"/>
      <c r="I74" s="4"/>
    </row>
    <row r="75" spans="1:9" s="20" customFormat="1" ht="63.75">
      <c r="A75" s="15" t="s">
        <v>48</v>
      </c>
      <c r="B75" s="14" t="s">
        <v>15</v>
      </c>
      <c r="C75" s="14" t="s">
        <v>72</v>
      </c>
      <c r="D75" s="14" t="s">
        <v>338</v>
      </c>
      <c r="E75" s="14" t="s">
        <v>47</v>
      </c>
      <c r="F75" s="45">
        <f>F76</f>
        <v>66.7</v>
      </c>
      <c r="G75" s="54"/>
      <c r="H75" s="7"/>
      <c r="I75" s="7"/>
    </row>
    <row r="76" spans="1:9">
      <c r="A76" s="12" t="s">
        <v>296</v>
      </c>
      <c r="B76" s="9" t="s">
        <v>15</v>
      </c>
      <c r="C76" s="13" t="s">
        <v>72</v>
      </c>
      <c r="D76" s="13" t="s">
        <v>338</v>
      </c>
      <c r="E76" s="13" t="s">
        <v>49</v>
      </c>
      <c r="F76" s="46">
        <v>66.7</v>
      </c>
      <c r="G76" s="54"/>
      <c r="H76" s="4"/>
      <c r="I76" s="4"/>
    </row>
    <row r="77" spans="1:9">
      <c r="A77" s="33" t="s">
        <v>279</v>
      </c>
      <c r="B77" s="34" t="s">
        <v>15</v>
      </c>
      <c r="C77" s="34" t="s">
        <v>72</v>
      </c>
      <c r="D77" s="34" t="s">
        <v>310</v>
      </c>
      <c r="E77" s="34" t="s">
        <v>12</v>
      </c>
      <c r="F77" s="43">
        <f>F78</f>
        <v>1482.6</v>
      </c>
      <c r="G77" s="53"/>
      <c r="H77" s="55">
        <f>G80+G82+G85+G88</f>
        <v>1482628</v>
      </c>
      <c r="I77" s="4"/>
    </row>
    <row r="78" spans="1:9" s="20" customFormat="1" ht="38.25">
      <c r="A78" s="33" t="s">
        <v>45</v>
      </c>
      <c r="B78" s="34" t="s">
        <v>15</v>
      </c>
      <c r="C78" s="34" t="s">
        <v>72</v>
      </c>
      <c r="D78" s="34" t="s">
        <v>311</v>
      </c>
      <c r="E78" s="34" t="s">
        <v>12</v>
      </c>
      <c r="F78" s="43">
        <f>F79+F84</f>
        <v>1482.6</v>
      </c>
      <c r="G78" s="55"/>
      <c r="H78" s="7"/>
      <c r="I78" s="7"/>
    </row>
    <row r="79" spans="1:9" ht="25.5">
      <c r="A79" s="16" t="s">
        <v>306</v>
      </c>
      <c r="B79" s="17" t="s">
        <v>15</v>
      </c>
      <c r="C79" s="17" t="s">
        <v>72</v>
      </c>
      <c r="D79" s="17" t="s">
        <v>321</v>
      </c>
      <c r="E79" s="17" t="s">
        <v>12</v>
      </c>
      <c r="F79" s="47">
        <f>F80+F82</f>
        <v>221.1</v>
      </c>
      <c r="G79" s="54"/>
      <c r="H79" s="55">
        <f>G80+G82</f>
        <v>221122</v>
      </c>
      <c r="I79" s="4"/>
    </row>
    <row r="80" spans="1:9" s="20" customFormat="1" ht="63.75">
      <c r="A80" s="15" t="s">
        <v>48</v>
      </c>
      <c r="B80" s="14" t="s">
        <v>15</v>
      </c>
      <c r="C80" s="14" t="s">
        <v>72</v>
      </c>
      <c r="D80" s="14" t="s">
        <v>321</v>
      </c>
      <c r="E80" s="14" t="s">
        <v>47</v>
      </c>
      <c r="F80" s="45">
        <f>F81</f>
        <v>0</v>
      </c>
      <c r="G80" s="58">
        <v>0</v>
      </c>
      <c r="H80" s="7"/>
      <c r="I80" s="7"/>
    </row>
    <row r="81" spans="1:9">
      <c r="A81" s="12" t="s">
        <v>296</v>
      </c>
      <c r="B81" s="9" t="s">
        <v>15</v>
      </c>
      <c r="C81" s="13" t="s">
        <v>72</v>
      </c>
      <c r="D81" s="13" t="s">
        <v>321</v>
      </c>
      <c r="E81" s="13" t="s">
        <v>49</v>
      </c>
      <c r="F81" s="46">
        <v>0</v>
      </c>
      <c r="G81" s="57"/>
      <c r="H81" s="4"/>
      <c r="I81" s="4"/>
    </row>
    <row r="82" spans="1:9" ht="25.5">
      <c r="A82" s="15" t="s">
        <v>57</v>
      </c>
      <c r="B82" s="14" t="s">
        <v>15</v>
      </c>
      <c r="C82" s="14" t="s">
        <v>72</v>
      </c>
      <c r="D82" s="14" t="s">
        <v>321</v>
      </c>
      <c r="E82" s="14" t="s">
        <v>56</v>
      </c>
      <c r="F82" s="45">
        <f>F83</f>
        <v>221.1</v>
      </c>
      <c r="G82" s="57">
        <v>221122</v>
      </c>
      <c r="H82" s="4"/>
      <c r="I82" s="4"/>
    </row>
    <row r="83" spans="1:9" s="20" customFormat="1" ht="25.5">
      <c r="A83" s="12" t="s">
        <v>59</v>
      </c>
      <c r="B83" s="9" t="s">
        <v>15</v>
      </c>
      <c r="C83" s="13" t="s">
        <v>72</v>
      </c>
      <c r="D83" s="13" t="s">
        <v>321</v>
      </c>
      <c r="E83" s="13" t="s">
        <v>58</v>
      </c>
      <c r="F83" s="46">
        <v>221.1</v>
      </c>
      <c r="G83" s="58"/>
      <c r="H83" s="7"/>
      <c r="I83" s="7"/>
    </row>
    <row r="84" spans="1:9" ht="25.5">
      <c r="A84" s="16" t="s">
        <v>305</v>
      </c>
      <c r="B84" s="17" t="s">
        <v>15</v>
      </c>
      <c r="C84" s="17" t="s">
        <v>72</v>
      </c>
      <c r="D84" s="17" t="s">
        <v>322</v>
      </c>
      <c r="E84" s="17" t="s">
        <v>12</v>
      </c>
      <c r="F84" s="47">
        <f>F85+F87+F89</f>
        <v>1261.5</v>
      </c>
      <c r="G84" s="57"/>
      <c r="H84" s="55">
        <f>G85+G88</f>
        <v>1261506</v>
      </c>
      <c r="I84" s="4"/>
    </row>
    <row r="85" spans="1:9" s="20" customFormat="1" ht="63.75">
      <c r="A85" s="15" t="s">
        <v>48</v>
      </c>
      <c r="B85" s="14" t="s">
        <v>15</v>
      </c>
      <c r="C85" s="14" t="s">
        <v>72</v>
      </c>
      <c r="D85" s="14" t="s">
        <v>322</v>
      </c>
      <c r="E85" s="14" t="s">
        <v>47</v>
      </c>
      <c r="F85" s="45">
        <f>F86</f>
        <v>726.3</v>
      </c>
      <c r="G85" s="58">
        <v>726349.3</v>
      </c>
      <c r="H85" s="7"/>
      <c r="I85" s="7"/>
    </row>
    <row r="86" spans="1:9">
      <c r="A86" s="12" t="s">
        <v>296</v>
      </c>
      <c r="B86" s="9" t="s">
        <v>15</v>
      </c>
      <c r="C86" s="13" t="s">
        <v>72</v>
      </c>
      <c r="D86" s="13" t="s">
        <v>322</v>
      </c>
      <c r="E86" s="13" t="s">
        <v>49</v>
      </c>
      <c r="F86" s="46">
        <v>726.3</v>
      </c>
      <c r="G86" s="57"/>
      <c r="H86" s="4"/>
      <c r="I86" s="4"/>
    </row>
    <row r="87" spans="1:9" s="20" customFormat="1" ht="25.5">
      <c r="A87" s="15" t="s">
        <v>57</v>
      </c>
      <c r="B87" s="14" t="s">
        <v>15</v>
      </c>
      <c r="C87" s="14" t="s">
        <v>72</v>
      </c>
      <c r="D87" s="14" t="s">
        <v>322</v>
      </c>
      <c r="E87" s="14" t="s">
        <v>56</v>
      </c>
      <c r="F87" s="45">
        <f>F88</f>
        <v>535.20000000000005</v>
      </c>
      <c r="G87" s="58"/>
      <c r="H87" s="7"/>
      <c r="I87" s="7"/>
    </row>
    <row r="88" spans="1:9" ht="25.5">
      <c r="A88" s="12" t="s">
        <v>59</v>
      </c>
      <c r="B88" s="9" t="s">
        <v>15</v>
      </c>
      <c r="C88" s="13" t="s">
        <v>72</v>
      </c>
      <c r="D88" s="13" t="s">
        <v>322</v>
      </c>
      <c r="E88" s="13" t="s">
        <v>58</v>
      </c>
      <c r="F88" s="46">
        <v>535.20000000000005</v>
      </c>
      <c r="G88" s="57">
        <v>535156.69999999995</v>
      </c>
      <c r="H88" s="4"/>
      <c r="I88" s="4"/>
    </row>
    <row r="89" spans="1:9" s="25" customFormat="1" ht="37.5" customHeight="1">
      <c r="A89" s="15" t="s">
        <v>53</v>
      </c>
      <c r="B89" s="14" t="s">
        <v>15</v>
      </c>
      <c r="C89" s="14" t="s">
        <v>72</v>
      </c>
      <c r="D89" s="14" t="s">
        <v>322</v>
      </c>
      <c r="E89" s="14" t="s">
        <v>52</v>
      </c>
      <c r="F89" s="45">
        <f>F90</f>
        <v>0</v>
      </c>
      <c r="G89" s="59"/>
      <c r="H89" s="24"/>
      <c r="I89" s="24"/>
    </row>
    <row r="90" spans="1:9">
      <c r="A90" s="12" t="s">
        <v>356</v>
      </c>
      <c r="B90" s="13" t="s">
        <v>15</v>
      </c>
      <c r="C90" s="13" t="s">
        <v>72</v>
      </c>
      <c r="D90" s="13" t="s">
        <v>322</v>
      </c>
      <c r="E90" s="13" t="s">
        <v>357</v>
      </c>
      <c r="F90" s="46"/>
      <c r="G90" s="57"/>
      <c r="H90" s="6"/>
      <c r="I90" s="6"/>
    </row>
    <row r="91" spans="1:9" s="21" customFormat="1" ht="15.75">
      <c r="A91" s="31" t="s">
        <v>74</v>
      </c>
      <c r="B91" s="32" t="s">
        <v>44</v>
      </c>
      <c r="C91" s="32" t="s">
        <v>13</v>
      </c>
      <c r="D91" s="32" t="s">
        <v>309</v>
      </c>
      <c r="E91" s="32" t="s">
        <v>12</v>
      </c>
      <c r="F91" s="41">
        <f>F92</f>
        <v>324.59999999999997</v>
      </c>
      <c r="G91" s="53">
        <v>324600</v>
      </c>
    </row>
    <row r="92" spans="1:9" s="20" customFormat="1">
      <c r="A92" s="33" t="s">
        <v>279</v>
      </c>
      <c r="B92" s="34" t="s">
        <v>44</v>
      </c>
      <c r="C92" s="34" t="s">
        <v>51</v>
      </c>
      <c r="D92" s="34" t="s">
        <v>310</v>
      </c>
      <c r="E92" s="34" t="s">
        <v>12</v>
      </c>
      <c r="F92" s="43">
        <f>F93</f>
        <v>324.59999999999997</v>
      </c>
      <c r="G92" s="58"/>
      <c r="H92" s="7"/>
      <c r="I92" s="7"/>
    </row>
    <row r="93" spans="1:9" ht="25.5">
      <c r="A93" s="16" t="s">
        <v>76</v>
      </c>
      <c r="B93" s="17" t="s">
        <v>44</v>
      </c>
      <c r="C93" s="17" t="s">
        <v>51</v>
      </c>
      <c r="D93" s="17" t="s">
        <v>323</v>
      </c>
      <c r="E93" s="17" t="s">
        <v>12</v>
      </c>
      <c r="F93" s="44">
        <f>F94+F96</f>
        <v>324.59999999999997</v>
      </c>
      <c r="G93" s="57"/>
      <c r="H93" s="4"/>
      <c r="I93" s="4"/>
    </row>
    <row r="94" spans="1:9" s="20" customFormat="1" ht="63.75">
      <c r="A94" s="15" t="s">
        <v>48</v>
      </c>
      <c r="B94" s="14" t="s">
        <v>44</v>
      </c>
      <c r="C94" s="14" t="s">
        <v>51</v>
      </c>
      <c r="D94" s="14" t="s">
        <v>323</v>
      </c>
      <c r="E94" s="14" t="s">
        <v>47</v>
      </c>
      <c r="F94" s="45">
        <f>F95</f>
        <v>321.89999999999998</v>
      </c>
      <c r="G94" s="58"/>
      <c r="H94" s="7"/>
      <c r="I94" s="7"/>
    </row>
    <row r="95" spans="1:9" ht="25.5">
      <c r="A95" s="12" t="s">
        <v>280</v>
      </c>
      <c r="B95" s="13" t="s">
        <v>44</v>
      </c>
      <c r="C95" s="13" t="s">
        <v>51</v>
      </c>
      <c r="D95" s="13" t="s">
        <v>323</v>
      </c>
      <c r="E95" s="13" t="s">
        <v>281</v>
      </c>
      <c r="F95" s="46">
        <v>321.89999999999998</v>
      </c>
      <c r="G95" s="57"/>
      <c r="H95" s="4"/>
      <c r="I95" s="4"/>
    </row>
    <row r="96" spans="1:9" ht="25.5">
      <c r="A96" s="15" t="s">
        <v>57</v>
      </c>
      <c r="B96" s="14" t="s">
        <v>44</v>
      </c>
      <c r="C96" s="14" t="s">
        <v>51</v>
      </c>
      <c r="D96" s="14" t="s">
        <v>323</v>
      </c>
      <c r="E96" s="14" t="s">
        <v>56</v>
      </c>
      <c r="F96" s="45">
        <f>F97</f>
        <v>2.7</v>
      </c>
      <c r="G96" s="57"/>
      <c r="H96" s="4"/>
      <c r="I96" s="4"/>
    </row>
    <row r="97" spans="1:9" ht="25.5">
      <c r="A97" s="12" t="s">
        <v>59</v>
      </c>
      <c r="B97" s="13" t="s">
        <v>44</v>
      </c>
      <c r="C97" s="13" t="s">
        <v>51</v>
      </c>
      <c r="D97" s="13" t="s">
        <v>323</v>
      </c>
      <c r="E97" s="13" t="s">
        <v>58</v>
      </c>
      <c r="F97" s="46">
        <v>2.7</v>
      </c>
      <c r="G97" s="57"/>
      <c r="H97" s="4"/>
      <c r="I97" s="4"/>
    </row>
    <row r="98" spans="1:9" s="21" customFormat="1" ht="31.5">
      <c r="A98" s="31" t="s">
        <v>78</v>
      </c>
      <c r="B98" s="32" t="s">
        <v>51</v>
      </c>
      <c r="C98" s="32" t="s">
        <v>13</v>
      </c>
      <c r="D98" s="32" t="s">
        <v>309</v>
      </c>
      <c r="E98" s="32" t="s">
        <v>12</v>
      </c>
      <c r="F98" s="41">
        <f>F99+F105</f>
        <v>284.5</v>
      </c>
      <c r="G98" s="53"/>
      <c r="H98" s="53">
        <f>G99+G105</f>
        <v>284462</v>
      </c>
    </row>
    <row r="99" spans="1:9" s="21" customFormat="1" ht="51">
      <c r="A99" s="18" t="s">
        <v>402</v>
      </c>
      <c r="B99" s="19" t="s">
        <v>51</v>
      </c>
      <c r="C99" s="19" t="s">
        <v>102</v>
      </c>
      <c r="D99" s="19" t="s">
        <v>309</v>
      </c>
      <c r="E99" s="19" t="s">
        <v>12</v>
      </c>
      <c r="F99" s="42">
        <f>F100</f>
        <v>279.5</v>
      </c>
      <c r="G99" s="53">
        <v>279450</v>
      </c>
    </row>
    <row r="100" spans="1:9" ht="51" customHeight="1">
      <c r="A100" s="33" t="s">
        <v>400</v>
      </c>
      <c r="B100" s="34" t="s">
        <v>51</v>
      </c>
      <c r="C100" s="34" t="s">
        <v>102</v>
      </c>
      <c r="D100" s="34" t="s">
        <v>324</v>
      </c>
      <c r="E100" s="34" t="s">
        <v>12</v>
      </c>
      <c r="F100" s="43">
        <f>F101</f>
        <v>279.5</v>
      </c>
      <c r="G100" s="57"/>
      <c r="H100" s="4"/>
      <c r="I100" s="4"/>
    </row>
    <row r="101" spans="1:9" s="20" customFormat="1" ht="25.5">
      <c r="A101" s="33" t="s">
        <v>73</v>
      </c>
      <c r="B101" s="34" t="s">
        <v>51</v>
      </c>
      <c r="C101" s="34" t="s">
        <v>102</v>
      </c>
      <c r="D101" s="34" t="s">
        <v>325</v>
      </c>
      <c r="E101" s="34" t="s">
        <v>12</v>
      </c>
      <c r="F101" s="43">
        <f>F102</f>
        <v>279.5</v>
      </c>
      <c r="G101" s="58"/>
      <c r="H101" s="7"/>
      <c r="I101" s="7"/>
    </row>
    <row r="102" spans="1:9" ht="25.5">
      <c r="A102" s="16" t="s">
        <v>288</v>
      </c>
      <c r="B102" s="17" t="s">
        <v>51</v>
      </c>
      <c r="C102" s="17" t="s">
        <v>102</v>
      </c>
      <c r="D102" s="17" t="s">
        <v>326</v>
      </c>
      <c r="E102" s="17" t="s">
        <v>12</v>
      </c>
      <c r="F102" s="47">
        <f>F103</f>
        <v>279.5</v>
      </c>
      <c r="G102" s="55"/>
      <c r="H102" s="4"/>
      <c r="I102" s="4"/>
    </row>
    <row r="103" spans="1:9" s="25" customFormat="1" ht="37.5" customHeight="1">
      <c r="A103" s="15" t="s">
        <v>57</v>
      </c>
      <c r="B103" s="14" t="s">
        <v>51</v>
      </c>
      <c r="C103" s="14" t="s">
        <v>102</v>
      </c>
      <c r="D103" s="14" t="s">
        <v>326</v>
      </c>
      <c r="E103" s="14" t="s">
        <v>56</v>
      </c>
      <c r="F103" s="45">
        <f>F104</f>
        <v>279.5</v>
      </c>
      <c r="G103" s="60"/>
      <c r="H103" s="24"/>
      <c r="I103" s="24"/>
    </row>
    <row r="104" spans="1:9" ht="25.5">
      <c r="A104" s="12" t="s">
        <v>59</v>
      </c>
      <c r="B104" s="13" t="s">
        <v>51</v>
      </c>
      <c r="C104" s="13" t="s">
        <v>102</v>
      </c>
      <c r="D104" s="13" t="s">
        <v>326</v>
      </c>
      <c r="E104" s="13" t="s">
        <v>58</v>
      </c>
      <c r="F104" s="46">
        <v>279.5</v>
      </c>
      <c r="G104" s="52"/>
      <c r="H104" s="6"/>
      <c r="I104" s="6"/>
    </row>
    <row r="105" spans="1:9" s="21" customFormat="1" ht="38.25">
      <c r="A105" s="18" t="s">
        <v>364</v>
      </c>
      <c r="B105" s="19" t="s">
        <v>51</v>
      </c>
      <c r="C105" s="19" t="s">
        <v>358</v>
      </c>
      <c r="D105" s="19" t="s">
        <v>309</v>
      </c>
      <c r="E105" s="19" t="s">
        <v>12</v>
      </c>
      <c r="F105" s="42">
        <f>F106</f>
        <v>5</v>
      </c>
      <c r="G105" s="53">
        <f>H108+H109+H111</f>
        <v>5012</v>
      </c>
    </row>
    <row r="106" spans="1:9" ht="42" customHeight="1">
      <c r="A106" s="33" t="s">
        <v>362</v>
      </c>
      <c r="B106" s="34" t="s">
        <v>51</v>
      </c>
      <c r="C106" s="34" t="s">
        <v>358</v>
      </c>
      <c r="D106" s="34" t="s">
        <v>363</v>
      </c>
      <c r="E106" s="34" t="s">
        <v>12</v>
      </c>
      <c r="F106" s="43">
        <f>F111+F107+F109</f>
        <v>5</v>
      </c>
      <c r="G106" s="55"/>
      <c r="H106" s="4"/>
      <c r="I106" s="4"/>
    </row>
    <row r="107" spans="1:9" ht="51">
      <c r="A107" s="70" t="s">
        <v>435</v>
      </c>
      <c r="B107" s="34" t="s">
        <v>51</v>
      </c>
      <c r="C107" s="34" t="s">
        <v>358</v>
      </c>
      <c r="D107" s="73" t="s">
        <v>438</v>
      </c>
      <c r="E107" s="73" t="s">
        <v>12</v>
      </c>
      <c r="F107" s="43">
        <f>F108</f>
        <v>4.0999999999999996</v>
      </c>
      <c r="G107" s="55"/>
      <c r="H107" s="4"/>
      <c r="I107" s="4"/>
    </row>
    <row r="108" spans="1:9" ht="51">
      <c r="A108" s="71" t="s">
        <v>436</v>
      </c>
      <c r="B108" s="34" t="s">
        <v>51</v>
      </c>
      <c r="C108" s="34" t="s">
        <v>358</v>
      </c>
      <c r="D108" s="73" t="s">
        <v>438</v>
      </c>
      <c r="E108" s="73" t="s">
        <v>439</v>
      </c>
      <c r="F108" s="43">
        <v>4.0999999999999996</v>
      </c>
      <c r="G108" s="55"/>
      <c r="H108" s="4">
        <v>4100</v>
      </c>
      <c r="I108" s="4"/>
    </row>
    <row r="109" spans="1:9" ht="51">
      <c r="A109" s="71" t="s">
        <v>437</v>
      </c>
      <c r="B109" s="34" t="s">
        <v>51</v>
      </c>
      <c r="C109" s="34" t="s">
        <v>358</v>
      </c>
      <c r="D109" s="73" t="s">
        <v>440</v>
      </c>
      <c r="E109" s="73" t="s">
        <v>12</v>
      </c>
      <c r="F109" s="43">
        <f>F110</f>
        <v>0</v>
      </c>
      <c r="G109" s="55"/>
      <c r="H109" s="4">
        <v>42</v>
      </c>
      <c r="I109" s="4"/>
    </row>
    <row r="110" spans="1:9" ht="51">
      <c r="A110" s="72" t="s">
        <v>436</v>
      </c>
      <c r="B110" s="34" t="s">
        <v>51</v>
      </c>
      <c r="C110" s="34" t="s">
        <v>358</v>
      </c>
      <c r="D110" s="73" t="s">
        <v>440</v>
      </c>
      <c r="E110" s="73" t="s">
        <v>439</v>
      </c>
      <c r="F110" s="43">
        <v>0</v>
      </c>
      <c r="G110" s="55"/>
      <c r="H110" s="4"/>
      <c r="I110" s="4"/>
    </row>
    <row r="111" spans="1:9" s="20" customFormat="1" ht="25.5">
      <c r="A111" s="33" t="s">
        <v>73</v>
      </c>
      <c r="B111" s="34" t="s">
        <v>51</v>
      </c>
      <c r="C111" s="34" t="s">
        <v>358</v>
      </c>
      <c r="D111" s="34" t="s">
        <v>361</v>
      </c>
      <c r="E111" s="34" t="s">
        <v>12</v>
      </c>
      <c r="F111" s="43">
        <f>F112</f>
        <v>0.9</v>
      </c>
      <c r="G111" s="54"/>
      <c r="H111" s="7">
        <v>870</v>
      </c>
      <c r="I111" s="7"/>
    </row>
    <row r="112" spans="1:9" ht="25.5">
      <c r="A112" s="16" t="s">
        <v>360</v>
      </c>
      <c r="B112" s="17" t="s">
        <v>51</v>
      </c>
      <c r="C112" s="17" t="s">
        <v>358</v>
      </c>
      <c r="D112" s="17" t="s">
        <v>359</v>
      </c>
      <c r="E112" s="17" t="s">
        <v>12</v>
      </c>
      <c r="F112" s="47">
        <f>F113</f>
        <v>0.9</v>
      </c>
      <c r="G112" s="55"/>
      <c r="H112" s="4"/>
      <c r="I112" s="4"/>
    </row>
    <row r="113" spans="1:9" s="25" customFormat="1" ht="37.5" customHeight="1">
      <c r="A113" s="15" t="s">
        <v>57</v>
      </c>
      <c r="B113" s="14" t="s">
        <v>51</v>
      </c>
      <c r="C113" s="14" t="s">
        <v>358</v>
      </c>
      <c r="D113" s="14" t="s">
        <v>359</v>
      </c>
      <c r="E113" s="14" t="s">
        <v>56</v>
      </c>
      <c r="F113" s="45">
        <f>F114</f>
        <v>0.9</v>
      </c>
      <c r="G113" s="60"/>
      <c r="H113" s="24"/>
      <c r="I113" s="24"/>
    </row>
    <row r="114" spans="1:9" ht="25.5">
      <c r="A114" s="12" t="s">
        <v>59</v>
      </c>
      <c r="B114" s="13" t="s">
        <v>51</v>
      </c>
      <c r="C114" s="13" t="s">
        <v>358</v>
      </c>
      <c r="D114" s="13" t="s">
        <v>359</v>
      </c>
      <c r="E114" s="13" t="s">
        <v>58</v>
      </c>
      <c r="F114" s="46">
        <v>0.9</v>
      </c>
      <c r="G114" s="52"/>
      <c r="H114" s="6"/>
      <c r="I114" s="6"/>
    </row>
    <row r="115" spans="1:9" s="21" customFormat="1" ht="15.75">
      <c r="A115" s="31" t="s">
        <v>81</v>
      </c>
      <c r="B115" s="32" t="s">
        <v>62</v>
      </c>
      <c r="C115" s="32" t="s">
        <v>13</v>
      </c>
      <c r="D115" s="32" t="s">
        <v>309</v>
      </c>
      <c r="E115" s="32" t="s">
        <v>12</v>
      </c>
      <c r="F115" s="41">
        <f>F116+F125</f>
        <v>3668.1000000000004</v>
      </c>
      <c r="G115" s="53"/>
      <c r="H115" s="53">
        <f>G121+G126+G144+G149+G156+G131+G135+G140+G143</f>
        <v>3668144</v>
      </c>
    </row>
    <row r="116" spans="1:9" s="21" customFormat="1">
      <c r="A116" s="18" t="s">
        <v>84</v>
      </c>
      <c r="B116" s="19" t="s">
        <v>62</v>
      </c>
      <c r="C116" s="19" t="s">
        <v>80</v>
      </c>
      <c r="D116" s="19" t="s">
        <v>309</v>
      </c>
      <c r="E116" s="19" t="s">
        <v>12</v>
      </c>
      <c r="F116" s="42">
        <f>F117</f>
        <v>2972.3</v>
      </c>
      <c r="G116" s="53"/>
    </row>
    <row r="117" spans="1:9" ht="17.25" customHeight="1">
      <c r="A117" s="33" t="s">
        <v>279</v>
      </c>
      <c r="B117" s="34" t="s">
        <v>62</v>
      </c>
      <c r="C117" s="34" t="s">
        <v>80</v>
      </c>
      <c r="D117" s="34" t="s">
        <v>310</v>
      </c>
      <c r="E117" s="34" t="s">
        <v>12</v>
      </c>
      <c r="F117" s="43">
        <f>F121+F118</f>
        <v>2972.3</v>
      </c>
      <c r="G117" s="55">
        <f>G118+G121</f>
        <v>2972318</v>
      </c>
      <c r="H117" s="4"/>
      <c r="I117" s="4"/>
    </row>
    <row r="118" spans="1:9" ht="63.75" hidden="1">
      <c r="A118" s="26" t="s">
        <v>376</v>
      </c>
      <c r="B118" s="65" t="s">
        <v>62</v>
      </c>
      <c r="C118" s="65" t="s">
        <v>80</v>
      </c>
      <c r="D118" s="27" t="s">
        <v>377</v>
      </c>
      <c r="E118" s="17" t="s">
        <v>12</v>
      </c>
      <c r="F118" s="62">
        <f>F119</f>
        <v>0</v>
      </c>
      <c r="G118" s="55">
        <v>0</v>
      </c>
      <c r="H118" s="4"/>
      <c r="I118" s="4"/>
    </row>
    <row r="119" spans="1:9" ht="25.5" hidden="1">
      <c r="A119" s="15" t="s">
        <v>57</v>
      </c>
      <c r="B119" s="34" t="s">
        <v>62</v>
      </c>
      <c r="C119" s="34" t="s">
        <v>80</v>
      </c>
      <c r="D119" s="28" t="s">
        <v>377</v>
      </c>
      <c r="E119" s="14" t="s">
        <v>56</v>
      </c>
      <c r="F119" s="63">
        <f>F120</f>
        <v>0</v>
      </c>
      <c r="G119" s="55"/>
      <c r="H119" s="4"/>
      <c r="I119" s="4"/>
    </row>
    <row r="120" spans="1:9" ht="25.5" hidden="1">
      <c r="A120" s="12" t="s">
        <v>59</v>
      </c>
      <c r="B120" s="34" t="s">
        <v>62</v>
      </c>
      <c r="C120" s="34" t="s">
        <v>80</v>
      </c>
      <c r="D120" s="29" t="s">
        <v>377</v>
      </c>
      <c r="E120" s="13" t="s">
        <v>58</v>
      </c>
      <c r="F120" s="64">
        <v>0</v>
      </c>
      <c r="G120" s="55"/>
      <c r="H120" s="4"/>
      <c r="I120" s="4"/>
    </row>
    <row r="121" spans="1:9" s="20" customFormat="1" ht="25.5">
      <c r="A121" s="33" t="s">
        <v>73</v>
      </c>
      <c r="B121" s="34" t="s">
        <v>62</v>
      </c>
      <c r="C121" s="34" t="s">
        <v>80</v>
      </c>
      <c r="D121" s="34" t="s">
        <v>327</v>
      </c>
      <c r="E121" s="34" t="s">
        <v>12</v>
      </c>
      <c r="F121" s="43">
        <f>F122</f>
        <v>2972.3</v>
      </c>
      <c r="G121" s="54">
        <v>2972318</v>
      </c>
      <c r="H121" s="7"/>
      <c r="I121" s="7"/>
    </row>
    <row r="122" spans="1:9">
      <c r="A122" s="16" t="s">
        <v>307</v>
      </c>
      <c r="B122" s="17" t="s">
        <v>62</v>
      </c>
      <c r="C122" s="17" t="s">
        <v>80</v>
      </c>
      <c r="D122" s="17" t="s">
        <v>328</v>
      </c>
      <c r="E122" s="17" t="s">
        <v>12</v>
      </c>
      <c r="F122" s="47">
        <f>F123</f>
        <v>2972.3</v>
      </c>
      <c r="G122" s="55"/>
      <c r="H122" s="4"/>
      <c r="I122" s="4"/>
    </row>
    <row r="123" spans="1:9" ht="25.5">
      <c r="A123" s="15" t="s">
        <v>57</v>
      </c>
      <c r="B123" s="14" t="s">
        <v>62</v>
      </c>
      <c r="C123" s="14" t="s">
        <v>80</v>
      </c>
      <c r="D123" s="14" t="s">
        <v>328</v>
      </c>
      <c r="E123" s="14" t="s">
        <v>56</v>
      </c>
      <c r="F123" s="45">
        <f>F124</f>
        <v>2972.3</v>
      </c>
      <c r="G123" s="52"/>
      <c r="H123" s="6"/>
      <c r="I123" s="6"/>
    </row>
    <row r="124" spans="1:9" s="21" customFormat="1" ht="25.5">
      <c r="A124" s="12" t="s">
        <v>59</v>
      </c>
      <c r="B124" s="13" t="s">
        <v>62</v>
      </c>
      <c r="C124" s="13" t="s">
        <v>80</v>
      </c>
      <c r="D124" s="13" t="s">
        <v>328</v>
      </c>
      <c r="E124" s="13" t="s">
        <v>58</v>
      </c>
      <c r="F124" s="46">
        <v>2972.3</v>
      </c>
      <c r="G124" s="55"/>
    </row>
    <row r="125" spans="1:9" s="21" customFormat="1" ht="25.5">
      <c r="A125" s="18" t="s">
        <v>85</v>
      </c>
      <c r="B125" s="19" t="s">
        <v>62</v>
      </c>
      <c r="C125" s="19" t="s">
        <v>86</v>
      </c>
      <c r="D125" s="19" t="s">
        <v>309</v>
      </c>
      <c r="E125" s="19" t="s">
        <v>12</v>
      </c>
      <c r="F125" s="42">
        <f>F126+F144+F154+F149+F131</f>
        <v>695.8</v>
      </c>
      <c r="G125" s="55"/>
    </row>
    <row r="126" spans="1:9" ht="38.25">
      <c r="A126" s="33" t="s">
        <v>300</v>
      </c>
      <c r="B126" s="34" t="s">
        <v>62</v>
      </c>
      <c r="C126" s="34" t="s">
        <v>86</v>
      </c>
      <c r="D126" s="34" t="s">
        <v>319</v>
      </c>
      <c r="E126" s="34" t="s">
        <v>12</v>
      </c>
      <c r="F126" s="43">
        <f>F127</f>
        <v>0</v>
      </c>
      <c r="G126" s="53">
        <v>0</v>
      </c>
      <c r="H126" s="4"/>
      <c r="I126" s="4"/>
    </row>
    <row r="127" spans="1:9" s="20" customFormat="1" ht="25.5">
      <c r="A127" s="33" t="s">
        <v>73</v>
      </c>
      <c r="B127" s="34" t="s">
        <v>62</v>
      </c>
      <c r="C127" s="34" t="s">
        <v>86</v>
      </c>
      <c r="D127" s="34" t="s">
        <v>373</v>
      </c>
      <c r="E127" s="34" t="s">
        <v>12</v>
      </c>
      <c r="F127" s="43">
        <f>F128</f>
        <v>0</v>
      </c>
      <c r="G127" s="58"/>
      <c r="H127" s="7"/>
      <c r="I127" s="7"/>
    </row>
    <row r="128" spans="1:9" ht="25.5">
      <c r="A128" s="16" t="s">
        <v>287</v>
      </c>
      <c r="B128" s="17" t="s">
        <v>62</v>
      </c>
      <c r="C128" s="17" t="s">
        <v>86</v>
      </c>
      <c r="D128" s="17" t="s">
        <v>320</v>
      </c>
      <c r="E128" s="17" t="s">
        <v>12</v>
      </c>
      <c r="F128" s="47">
        <f>F129</f>
        <v>0</v>
      </c>
      <c r="G128" s="57"/>
      <c r="H128" s="4"/>
      <c r="I128" s="4"/>
    </row>
    <row r="129" spans="1:9" s="20" customFormat="1" ht="25.5">
      <c r="A129" s="15" t="s">
        <v>57</v>
      </c>
      <c r="B129" s="14" t="s">
        <v>62</v>
      </c>
      <c r="C129" s="14" t="s">
        <v>86</v>
      </c>
      <c r="D129" s="14" t="s">
        <v>320</v>
      </c>
      <c r="E129" s="14" t="s">
        <v>56</v>
      </c>
      <c r="F129" s="45">
        <f>F130</f>
        <v>0</v>
      </c>
      <c r="G129" s="58"/>
      <c r="H129" s="7"/>
      <c r="I129" s="7"/>
    </row>
    <row r="130" spans="1:9" ht="25.5">
      <c r="A130" s="12" t="s">
        <v>59</v>
      </c>
      <c r="B130" s="13" t="s">
        <v>62</v>
      </c>
      <c r="C130" s="13" t="s">
        <v>86</v>
      </c>
      <c r="D130" s="13" t="s">
        <v>320</v>
      </c>
      <c r="E130" s="13" t="s">
        <v>58</v>
      </c>
      <c r="F130" s="46">
        <v>0</v>
      </c>
      <c r="G130" s="57"/>
      <c r="H130" s="4"/>
      <c r="I130" s="4"/>
    </row>
    <row r="131" spans="1:9" ht="38.25">
      <c r="A131" s="33" t="s">
        <v>301</v>
      </c>
      <c r="B131" s="34" t="s">
        <v>62</v>
      </c>
      <c r="C131" s="34" t="s">
        <v>86</v>
      </c>
      <c r="D131" s="34" t="s">
        <v>334</v>
      </c>
      <c r="E131" s="34" t="s">
        <v>12</v>
      </c>
      <c r="F131" s="43">
        <f>F132+F135+F138+F141</f>
        <v>615</v>
      </c>
      <c r="G131" s="57">
        <v>192600</v>
      </c>
      <c r="H131" s="4"/>
      <c r="I131" s="4"/>
    </row>
    <row r="132" spans="1:9" ht="38.25">
      <c r="A132" s="12" t="s">
        <v>416</v>
      </c>
      <c r="B132" s="13" t="s">
        <v>62</v>
      </c>
      <c r="C132" s="13" t="s">
        <v>86</v>
      </c>
      <c r="D132" s="13" t="s">
        <v>415</v>
      </c>
      <c r="E132" s="13" t="s">
        <v>12</v>
      </c>
      <c r="F132" s="46">
        <f>F133</f>
        <v>192.6</v>
      </c>
      <c r="G132" s="57"/>
      <c r="H132" s="4"/>
      <c r="I132" s="4"/>
    </row>
    <row r="133" spans="1:9" ht="25.5">
      <c r="A133" s="15" t="s">
        <v>57</v>
      </c>
      <c r="B133" s="14" t="s">
        <v>62</v>
      </c>
      <c r="C133" s="14" t="s">
        <v>86</v>
      </c>
      <c r="D133" s="14" t="s">
        <v>415</v>
      </c>
      <c r="E133" s="14" t="s">
        <v>56</v>
      </c>
      <c r="F133" s="45">
        <f>F134</f>
        <v>192.6</v>
      </c>
      <c r="G133" s="57"/>
      <c r="H133" s="4"/>
      <c r="I133" s="4"/>
    </row>
    <row r="134" spans="1:9" ht="25.5">
      <c r="A134" s="12" t="s">
        <v>59</v>
      </c>
      <c r="B134" s="13" t="s">
        <v>62</v>
      </c>
      <c r="C134" s="13" t="s">
        <v>86</v>
      </c>
      <c r="D134" s="13" t="s">
        <v>415</v>
      </c>
      <c r="E134" s="13" t="s">
        <v>58</v>
      </c>
      <c r="F134" s="46">
        <v>192.6</v>
      </c>
      <c r="G134" s="57"/>
      <c r="H134" s="4"/>
      <c r="I134" s="4"/>
    </row>
    <row r="135" spans="1:9" ht="38.25">
      <c r="A135" s="12" t="s">
        <v>418</v>
      </c>
      <c r="B135" s="13" t="s">
        <v>62</v>
      </c>
      <c r="C135" s="13" t="s">
        <v>86</v>
      </c>
      <c r="D135" s="13" t="s">
        <v>417</v>
      </c>
      <c r="E135" s="13" t="s">
        <v>12</v>
      </c>
      <c r="F135" s="46">
        <f>F136</f>
        <v>1.9</v>
      </c>
      <c r="G135" s="57">
        <v>1946</v>
      </c>
      <c r="H135" s="4"/>
      <c r="I135" s="4"/>
    </row>
    <row r="136" spans="1:9" ht="25.5">
      <c r="A136" s="15" t="s">
        <v>57</v>
      </c>
      <c r="B136" s="14" t="s">
        <v>62</v>
      </c>
      <c r="C136" s="14" t="s">
        <v>86</v>
      </c>
      <c r="D136" s="14" t="s">
        <v>417</v>
      </c>
      <c r="E136" s="14" t="s">
        <v>56</v>
      </c>
      <c r="F136" s="45">
        <f>F137</f>
        <v>1.9</v>
      </c>
      <c r="G136" s="57"/>
      <c r="H136" s="4"/>
      <c r="I136" s="4"/>
    </row>
    <row r="137" spans="1:9" ht="25.5">
      <c r="A137" s="12" t="s">
        <v>59</v>
      </c>
      <c r="B137" s="13" t="s">
        <v>62</v>
      </c>
      <c r="C137" s="13" t="s">
        <v>86</v>
      </c>
      <c r="D137" s="13" t="s">
        <v>417</v>
      </c>
      <c r="E137" s="13" t="s">
        <v>58</v>
      </c>
      <c r="F137" s="46">
        <v>1.9</v>
      </c>
      <c r="G137" s="57"/>
      <c r="H137" s="4"/>
      <c r="I137" s="4"/>
    </row>
    <row r="138" spans="1:9" ht="38.25">
      <c r="A138" s="12" t="s">
        <v>431</v>
      </c>
      <c r="B138" s="13" t="s">
        <v>62</v>
      </c>
      <c r="C138" s="13" t="s">
        <v>86</v>
      </c>
      <c r="D138" s="13" t="s">
        <v>433</v>
      </c>
      <c r="E138" s="13" t="s">
        <v>12</v>
      </c>
      <c r="F138" s="46">
        <f>F139</f>
        <v>378.4</v>
      </c>
      <c r="G138" s="57"/>
      <c r="H138" s="4"/>
      <c r="I138" s="4"/>
    </row>
    <row r="139" spans="1:9" ht="25.5">
      <c r="A139" s="15" t="s">
        <v>57</v>
      </c>
      <c r="B139" s="14" t="s">
        <v>62</v>
      </c>
      <c r="C139" s="14" t="s">
        <v>86</v>
      </c>
      <c r="D139" s="14" t="s">
        <v>433</v>
      </c>
      <c r="E139" s="14" t="s">
        <v>56</v>
      </c>
      <c r="F139" s="45">
        <f>F140</f>
        <v>378.4</v>
      </c>
      <c r="G139" s="57"/>
      <c r="H139" s="4"/>
      <c r="I139" s="4"/>
    </row>
    <row r="140" spans="1:9" ht="25.5">
      <c r="A140" s="12" t="s">
        <v>59</v>
      </c>
      <c r="B140" s="13" t="s">
        <v>62</v>
      </c>
      <c r="C140" s="13" t="s">
        <v>86</v>
      </c>
      <c r="D140" s="13" t="s">
        <v>433</v>
      </c>
      <c r="E140" s="13" t="s">
        <v>58</v>
      </c>
      <c r="F140" s="46">
        <v>378.4</v>
      </c>
      <c r="G140" s="57">
        <v>378470</v>
      </c>
      <c r="H140" s="4"/>
      <c r="I140" s="4"/>
    </row>
    <row r="141" spans="1:9" ht="51">
      <c r="A141" s="12" t="s">
        <v>432</v>
      </c>
      <c r="B141" s="13" t="s">
        <v>62</v>
      </c>
      <c r="C141" s="13" t="s">
        <v>86</v>
      </c>
      <c r="D141" s="13" t="s">
        <v>434</v>
      </c>
      <c r="E141" s="13" t="s">
        <v>12</v>
      </c>
      <c r="F141" s="46">
        <f>F142</f>
        <v>42.1</v>
      </c>
      <c r="G141" s="57"/>
      <c r="H141" s="4"/>
      <c r="I141" s="4"/>
    </row>
    <row r="142" spans="1:9" ht="25.5">
      <c r="A142" s="15" t="s">
        <v>57</v>
      </c>
      <c r="B142" s="14" t="s">
        <v>62</v>
      </c>
      <c r="C142" s="14" t="s">
        <v>86</v>
      </c>
      <c r="D142" s="14" t="s">
        <v>434</v>
      </c>
      <c r="E142" s="14" t="s">
        <v>56</v>
      </c>
      <c r="F142" s="45">
        <f>F143</f>
        <v>42.1</v>
      </c>
      <c r="G142" s="57"/>
      <c r="H142" s="4"/>
      <c r="I142" s="4"/>
    </row>
    <row r="143" spans="1:9" ht="25.5">
      <c r="A143" s="12" t="s">
        <v>59</v>
      </c>
      <c r="B143" s="13" t="s">
        <v>62</v>
      </c>
      <c r="C143" s="13" t="s">
        <v>86</v>
      </c>
      <c r="D143" s="13" t="s">
        <v>434</v>
      </c>
      <c r="E143" s="13" t="s">
        <v>58</v>
      </c>
      <c r="F143" s="46">
        <v>42.1</v>
      </c>
      <c r="G143" s="57">
        <v>42050</v>
      </c>
      <c r="H143" s="4"/>
      <c r="I143" s="4"/>
    </row>
    <row r="144" spans="1:9" ht="68.25" customHeight="1">
      <c r="A144" s="33" t="s">
        <v>355</v>
      </c>
      <c r="B144" s="34" t="s">
        <v>62</v>
      </c>
      <c r="C144" s="34" t="s">
        <v>86</v>
      </c>
      <c r="D144" s="34" t="s">
        <v>329</v>
      </c>
      <c r="E144" s="34" t="s">
        <v>12</v>
      </c>
      <c r="F144" s="43">
        <f>F145</f>
        <v>0.6</v>
      </c>
      <c r="G144" s="57">
        <v>580</v>
      </c>
      <c r="H144" s="4"/>
      <c r="I144" s="4"/>
    </row>
    <row r="145" spans="1:9" s="20" customFormat="1" ht="25.5">
      <c r="A145" s="33" t="s">
        <v>73</v>
      </c>
      <c r="B145" s="34" t="s">
        <v>62</v>
      </c>
      <c r="C145" s="34" t="s">
        <v>86</v>
      </c>
      <c r="D145" s="34" t="s">
        <v>330</v>
      </c>
      <c r="E145" s="34" t="s">
        <v>12</v>
      </c>
      <c r="F145" s="43">
        <f>F146</f>
        <v>0.6</v>
      </c>
      <c r="G145" s="58"/>
      <c r="H145" s="7"/>
      <c r="I145" s="7"/>
    </row>
    <row r="146" spans="1:9" ht="25.5">
      <c r="A146" s="16" t="s">
        <v>308</v>
      </c>
      <c r="B146" s="17" t="s">
        <v>62</v>
      </c>
      <c r="C146" s="17" t="s">
        <v>86</v>
      </c>
      <c r="D146" s="17" t="s">
        <v>331</v>
      </c>
      <c r="E146" s="17" t="s">
        <v>12</v>
      </c>
      <c r="F146" s="47">
        <f>F147</f>
        <v>0.6</v>
      </c>
      <c r="G146" s="57"/>
      <c r="H146" s="4"/>
      <c r="I146" s="4"/>
    </row>
    <row r="147" spans="1:9" s="21" customFormat="1" ht="25.5">
      <c r="A147" s="15" t="s">
        <v>57</v>
      </c>
      <c r="B147" s="14" t="s">
        <v>62</v>
      </c>
      <c r="C147" s="14" t="s">
        <v>86</v>
      </c>
      <c r="D147" s="14" t="s">
        <v>331</v>
      </c>
      <c r="E147" s="14" t="s">
        <v>56</v>
      </c>
      <c r="F147" s="45">
        <f>F148</f>
        <v>0.6</v>
      </c>
      <c r="G147" s="53"/>
    </row>
    <row r="148" spans="1:9" s="21" customFormat="1" ht="25.5">
      <c r="A148" s="12" t="s">
        <v>59</v>
      </c>
      <c r="B148" s="13" t="s">
        <v>62</v>
      </c>
      <c r="C148" s="13" t="s">
        <v>86</v>
      </c>
      <c r="D148" s="13" t="s">
        <v>331</v>
      </c>
      <c r="E148" s="13" t="s">
        <v>58</v>
      </c>
      <c r="F148" s="46">
        <v>0.6</v>
      </c>
      <c r="G148" s="53"/>
    </row>
    <row r="149" spans="1:9" ht="55.5" customHeight="1">
      <c r="A149" s="33" t="s">
        <v>354</v>
      </c>
      <c r="B149" s="34" t="s">
        <v>62</v>
      </c>
      <c r="C149" s="34" t="s">
        <v>86</v>
      </c>
      <c r="D149" s="34" t="s">
        <v>353</v>
      </c>
      <c r="E149" s="34" t="s">
        <v>12</v>
      </c>
      <c r="F149" s="43">
        <f>F150</f>
        <v>0.6</v>
      </c>
      <c r="G149" s="57">
        <v>580</v>
      </c>
      <c r="H149" s="4"/>
      <c r="I149" s="4"/>
    </row>
    <row r="150" spans="1:9" s="20" customFormat="1" ht="25.5">
      <c r="A150" s="33" t="s">
        <v>73</v>
      </c>
      <c r="B150" s="34" t="s">
        <v>62</v>
      </c>
      <c r="C150" s="34" t="s">
        <v>86</v>
      </c>
      <c r="D150" s="34" t="s">
        <v>352</v>
      </c>
      <c r="E150" s="34" t="s">
        <v>12</v>
      </c>
      <c r="F150" s="43">
        <f>F151</f>
        <v>0.6</v>
      </c>
      <c r="G150" s="58"/>
      <c r="H150" s="7"/>
      <c r="I150" s="7"/>
    </row>
    <row r="151" spans="1:9" ht="25.5">
      <c r="A151" s="16" t="s">
        <v>351</v>
      </c>
      <c r="B151" s="17" t="s">
        <v>62</v>
      </c>
      <c r="C151" s="17" t="s">
        <v>86</v>
      </c>
      <c r="D151" s="17" t="s">
        <v>350</v>
      </c>
      <c r="E151" s="17" t="s">
        <v>12</v>
      </c>
      <c r="F151" s="47">
        <f>F152</f>
        <v>0.6</v>
      </c>
      <c r="G151" s="57"/>
      <c r="H151" s="4"/>
      <c r="I151" s="4"/>
    </row>
    <row r="152" spans="1:9" s="21" customFormat="1" ht="25.5">
      <c r="A152" s="15" t="s">
        <v>57</v>
      </c>
      <c r="B152" s="14" t="s">
        <v>62</v>
      </c>
      <c r="C152" s="14" t="s">
        <v>86</v>
      </c>
      <c r="D152" s="14" t="s">
        <v>350</v>
      </c>
      <c r="E152" s="14" t="s">
        <v>56</v>
      </c>
      <c r="F152" s="45">
        <f>F153</f>
        <v>0.6</v>
      </c>
      <c r="G152" s="53"/>
    </row>
    <row r="153" spans="1:9" s="21" customFormat="1" ht="25.5">
      <c r="A153" s="12" t="s">
        <v>59</v>
      </c>
      <c r="B153" s="13" t="s">
        <v>62</v>
      </c>
      <c r="C153" s="13" t="s">
        <v>86</v>
      </c>
      <c r="D153" s="13" t="s">
        <v>350</v>
      </c>
      <c r="E153" s="13" t="s">
        <v>58</v>
      </c>
      <c r="F153" s="46">
        <v>0.6</v>
      </c>
      <c r="G153" s="53"/>
    </row>
    <row r="154" spans="1:9" ht="24" customHeight="1">
      <c r="A154" s="33" t="s">
        <v>279</v>
      </c>
      <c r="B154" s="34" t="s">
        <v>62</v>
      </c>
      <c r="C154" s="34" t="s">
        <v>86</v>
      </c>
      <c r="D154" s="34" t="s">
        <v>310</v>
      </c>
      <c r="E154" s="34" t="s">
        <v>12</v>
      </c>
      <c r="F154" s="43">
        <f>F155</f>
        <v>79.599999999999994</v>
      </c>
      <c r="G154" s="57"/>
      <c r="H154" s="4"/>
      <c r="I154" s="4"/>
    </row>
    <row r="155" spans="1:9" s="20" customFormat="1" ht="38.25">
      <c r="A155" s="33" t="s">
        <v>45</v>
      </c>
      <c r="B155" s="34" t="s">
        <v>62</v>
      </c>
      <c r="C155" s="34" t="s">
        <v>86</v>
      </c>
      <c r="D155" s="34" t="s">
        <v>311</v>
      </c>
      <c r="E155" s="34" t="s">
        <v>12</v>
      </c>
      <c r="F155" s="43">
        <f>F156</f>
        <v>79.599999999999994</v>
      </c>
      <c r="G155" s="58"/>
      <c r="H155" s="7"/>
      <c r="I155" s="7"/>
    </row>
    <row r="156" spans="1:9" ht="38.25">
      <c r="A156" s="26" t="s">
        <v>87</v>
      </c>
      <c r="B156" s="17" t="s">
        <v>62</v>
      </c>
      <c r="C156" s="27" t="s">
        <v>86</v>
      </c>
      <c r="D156" s="27" t="s">
        <v>378</v>
      </c>
      <c r="E156" s="17" t="s">
        <v>12</v>
      </c>
      <c r="F156" s="47">
        <f>F157</f>
        <v>79.599999999999994</v>
      </c>
      <c r="G156" s="57">
        <v>79600</v>
      </c>
      <c r="H156" s="4"/>
      <c r="I156" s="4"/>
    </row>
    <row r="157" spans="1:9" ht="23.25" customHeight="1">
      <c r="A157" s="15" t="s">
        <v>284</v>
      </c>
      <c r="B157" s="28" t="s">
        <v>62</v>
      </c>
      <c r="C157" s="28" t="s">
        <v>86</v>
      </c>
      <c r="D157" s="28" t="s">
        <v>378</v>
      </c>
      <c r="E157" s="14" t="s">
        <v>77</v>
      </c>
      <c r="F157" s="45">
        <f>F158</f>
        <v>79.599999999999994</v>
      </c>
      <c r="G157" s="55"/>
      <c r="H157" s="4"/>
      <c r="I157" s="4"/>
    </row>
    <row r="158" spans="1:9" s="20" customFormat="1">
      <c r="A158" s="12" t="s">
        <v>285</v>
      </c>
      <c r="B158" s="29" t="s">
        <v>62</v>
      </c>
      <c r="C158" s="29" t="s">
        <v>86</v>
      </c>
      <c r="D158" s="29" t="s">
        <v>378</v>
      </c>
      <c r="E158" s="13" t="s">
        <v>90</v>
      </c>
      <c r="F158" s="46">
        <v>79.599999999999994</v>
      </c>
      <c r="G158" s="53"/>
      <c r="H158" s="7"/>
      <c r="I158" s="7"/>
    </row>
    <row r="159" spans="1:9" s="21" customFormat="1" ht="15.75">
      <c r="A159" s="31" t="s">
        <v>21</v>
      </c>
      <c r="B159" s="32" t="s">
        <v>22</v>
      </c>
      <c r="C159" s="32" t="s">
        <v>13</v>
      </c>
      <c r="D159" s="32" t="s">
        <v>309</v>
      </c>
      <c r="E159" s="32" t="s">
        <v>12</v>
      </c>
      <c r="F159" s="41">
        <f>F160+F182+F203</f>
        <v>6476.7000000000007</v>
      </c>
      <c r="G159" s="53"/>
      <c r="H159" s="53">
        <f>G179+G193+G198+G217+G220+G232+G164+G167+G170+G208+G225+G226+G229</f>
        <v>6476661</v>
      </c>
    </row>
    <row r="160" spans="1:9" s="21" customFormat="1">
      <c r="A160" s="18" t="s">
        <v>24</v>
      </c>
      <c r="B160" s="19" t="s">
        <v>22</v>
      </c>
      <c r="C160" s="19" t="s">
        <v>15</v>
      </c>
      <c r="D160" s="19" t="s">
        <v>309</v>
      </c>
      <c r="E160" s="19" t="s">
        <v>12</v>
      </c>
      <c r="F160" s="42">
        <f>F171+F161</f>
        <v>219.1</v>
      </c>
      <c r="G160" s="53"/>
    </row>
    <row r="161" spans="1:9" s="21" customFormat="1" ht="63.75" hidden="1">
      <c r="A161" s="33" t="s">
        <v>403</v>
      </c>
      <c r="B161" s="34" t="s">
        <v>22</v>
      </c>
      <c r="C161" s="34" t="s">
        <v>15</v>
      </c>
      <c r="D161" s="34" t="s">
        <v>310</v>
      </c>
      <c r="E161" s="34" t="s">
        <v>12</v>
      </c>
      <c r="F161" s="43">
        <f>F162+F165+F168</f>
        <v>0</v>
      </c>
      <c r="G161" s="53"/>
    </row>
    <row r="162" spans="1:9" s="21" customFormat="1" ht="63.75" hidden="1">
      <c r="A162" s="26" t="s">
        <v>394</v>
      </c>
      <c r="B162" s="27" t="s">
        <v>22</v>
      </c>
      <c r="C162" s="27" t="s">
        <v>15</v>
      </c>
      <c r="D162" s="27" t="s">
        <v>389</v>
      </c>
      <c r="E162" s="27" t="s">
        <v>12</v>
      </c>
      <c r="F162" s="48">
        <f>F163</f>
        <v>0</v>
      </c>
      <c r="G162" s="53"/>
    </row>
    <row r="163" spans="1:9" s="21" customFormat="1" ht="25.5" hidden="1">
      <c r="A163" s="36" t="s">
        <v>392</v>
      </c>
      <c r="B163" s="28" t="s">
        <v>22</v>
      </c>
      <c r="C163" s="28" t="s">
        <v>15</v>
      </c>
      <c r="D163" s="28" t="s">
        <v>389</v>
      </c>
      <c r="E163" s="28" t="s">
        <v>390</v>
      </c>
      <c r="F163" s="45">
        <f>F164</f>
        <v>0</v>
      </c>
      <c r="G163" s="53"/>
    </row>
    <row r="164" spans="1:9" s="21" customFormat="1" hidden="1">
      <c r="A164" s="35" t="s">
        <v>393</v>
      </c>
      <c r="B164" s="29" t="s">
        <v>22</v>
      </c>
      <c r="C164" s="29" t="s">
        <v>15</v>
      </c>
      <c r="D164" s="29" t="s">
        <v>389</v>
      </c>
      <c r="E164" s="29" t="s">
        <v>391</v>
      </c>
      <c r="F164" s="49">
        <v>0</v>
      </c>
      <c r="G164" s="53">
        <v>0</v>
      </c>
    </row>
    <row r="165" spans="1:9" s="21" customFormat="1" ht="38.25" hidden="1">
      <c r="A165" s="26" t="s">
        <v>395</v>
      </c>
      <c r="B165" s="27" t="s">
        <v>22</v>
      </c>
      <c r="C165" s="27" t="s">
        <v>15</v>
      </c>
      <c r="D165" s="27" t="s">
        <v>404</v>
      </c>
      <c r="E165" s="27" t="s">
        <v>12</v>
      </c>
      <c r="F165" s="48">
        <f>F166</f>
        <v>0</v>
      </c>
      <c r="G165" s="53"/>
    </row>
    <row r="166" spans="1:9" s="21" customFormat="1" ht="25.5" hidden="1">
      <c r="A166" s="36" t="s">
        <v>392</v>
      </c>
      <c r="B166" s="28" t="s">
        <v>22</v>
      </c>
      <c r="C166" s="28" t="s">
        <v>15</v>
      </c>
      <c r="D166" s="28" t="s">
        <v>404</v>
      </c>
      <c r="E166" s="28" t="s">
        <v>390</v>
      </c>
      <c r="F166" s="45">
        <f>F167</f>
        <v>0</v>
      </c>
      <c r="G166" s="53"/>
    </row>
    <row r="167" spans="1:9" s="21" customFormat="1" hidden="1">
      <c r="A167" s="35" t="s">
        <v>393</v>
      </c>
      <c r="B167" s="29" t="s">
        <v>22</v>
      </c>
      <c r="C167" s="29" t="s">
        <v>15</v>
      </c>
      <c r="D167" s="29" t="s">
        <v>404</v>
      </c>
      <c r="E167" s="29" t="s">
        <v>391</v>
      </c>
      <c r="F167" s="49">
        <v>0</v>
      </c>
      <c r="G167" s="53">
        <v>0</v>
      </c>
    </row>
    <row r="168" spans="1:9" s="21" customFormat="1" ht="38.25" hidden="1">
      <c r="A168" s="26" t="s">
        <v>405</v>
      </c>
      <c r="B168" s="27" t="s">
        <v>22</v>
      </c>
      <c r="C168" s="27" t="s">
        <v>15</v>
      </c>
      <c r="D168" s="27" t="s">
        <v>406</v>
      </c>
      <c r="E168" s="27" t="s">
        <v>12</v>
      </c>
      <c r="F168" s="48">
        <f>F169</f>
        <v>0</v>
      </c>
      <c r="G168" s="53"/>
    </row>
    <row r="169" spans="1:9" s="21" customFormat="1" ht="25.5" hidden="1">
      <c r="A169" s="36" t="s">
        <v>392</v>
      </c>
      <c r="B169" s="28" t="s">
        <v>22</v>
      </c>
      <c r="C169" s="28" t="s">
        <v>15</v>
      </c>
      <c r="D169" s="28" t="s">
        <v>406</v>
      </c>
      <c r="E169" s="28" t="s">
        <v>390</v>
      </c>
      <c r="F169" s="45">
        <f>F170</f>
        <v>0</v>
      </c>
      <c r="G169" s="53"/>
    </row>
    <row r="170" spans="1:9" s="21" customFormat="1" hidden="1">
      <c r="A170" s="35" t="s">
        <v>393</v>
      </c>
      <c r="B170" s="29" t="s">
        <v>22</v>
      </c>
      <c r="C170" s="29" t="s">
        <v>15</v>
      </c>
      <c r="D170" s="29" t="s">
        <v>406</v>
      </c>
      <c r="E170" s="29" t="s">
        <v>391</v>
      </c>
      <c r="F170" s="49">
        <v>0</v>
      </c>
      <c r="G170" s="53">
        <v>0</v>
      </c>
    </row>
    <row r="171" spans="1:9" ht="22.5" customHeight="1">
      <c r="A171" s="33" t="s">
        <v>279</v>
      </c>
      <c r="B171" s="34" t="s">
        <v>22</v>
      </c>
      <c r="C171" s="34" t="s">
        <v>15</v>
      </c>
      <c r="D171" s="34" t="s">
        <v>310</v>
      </c>
      <c r="E171" s="34" t="s">
        <v>12</v>
      </c>
      <c r="F171" s="43">
        <f>F178+F172+F175</f>
        <v>219.1</v>
      </c>
      <c r="G171" s="57"/>
      <c r="H171" s="4"/>
      <c r="I171" s="4"/>
    </row>
    <row r="172" spans="1:9" ht="63.75" hidden="1">
      <c r="A172" s="26" t="s">
        <v>394</v>
      </c>
      <c r="B172" s="27" t="s">
        <v>22</v>
      </c>
      <c r="C172" s="27" t="s">
        <v>15</v>
      </c>
      <c r="D172" s="27" t="s">
        <v>389</v>
      </c>
      <c r="E172" s="27" t="s">
        <v>12</v>
      </c>
      <c r="F172" s="47">
        <f>F173</f>
        <v>0</v>
      </c>
      <c r="G172" s="57"/>
      <c r="H172" s="4"/>
      <c r="I172" s="4"/>
    </row>
    <row r="173" spans="1:9" ht="25.5" hidden="1">
      <c r="A173" s="36" t="s">
        <v>392</v>
      </c>
      <c r="B173" s="28" t="s">
        <v>22</v>
      </c>
      <c r="C173" s="28" t="s">
        <v>15</v>
      </c>
      <c r="D173" s="28" t="s">
        <v>389</v>
      </c>
      <c r="E173" s="28" t="s">
        <v>390</v>
      </c>
      <c r="F173" s="45">
        <f>F174</f>
        <v>0</v>
      </c>
      <c r="G173" s="57"/>
      <c r="H173" s="4"/>
      <c r="I173" s="4"/>
    </row>
    <row r="174" spans="1:9" ht="22.5" hidden="1" customHeight="1">
      <c r="A174" s="35" t="s">
        <v>393</v>
      </c>
      <c r="B174" s="29" t="s">
        <v>22</v>
      </c>
      <c r="C174" s="29" t="s">
        <v>15</v>
      </c>
      <c r="D174" s="29" t="s">
        <v>389</v>
      </c>
      <c r="E174" s="29" t="s">
        <v>391</v>
      </c>
      <c r="F174" s="46">
        <v>0</v>
      </c>
      <c r="G174" s="57">
        <v>0</v>
      </c>
      <c r="H174" s="55">
        <f>G174+G177</f>
        <v>0</v>
      </c>
      <c r="I174" s="4"/>
    </row>
    <row r="175" spans="1:9" ht="38.25" hidden="1">
      <c r="A175" s="26" t="s">
        <v>395</v>
      </c>
      <c r="B175" s="27" t="s">
        <v>22</v>
      </c>
      <c r="C175" s="27" t="s">
        <v>15</v>
      </c>
      <c r="D175" s="27" t="s">
        <v>389</v>
      </c>
      <c r="E175" s="27" t="s">
        <v>12</v>
      </c>
      <c r="F175" s="47">
        <f>F176</f>
        <v>0</v>
      </c>
      <c r="G175" s="57"/>
      <c r="H175" s="4"/>
      <c r="I175" s="4"/>
    </row>
    <row r="176" spans="1:9" ht="25.5" hidden="1">
      <c r="A176" s="36" t="s">
        <v>392</v>
      </c>
      <c r="B176" s="28" t="s">
        <v>22</v>
      </c>
      <c r="C176" s="28" t="s">
        <v>15</v>
      </c>
      <c r="D176" s="28" t="s">
        <v>389</v>
      </c>
      <c r="E176" s="28" t="s">
        <v>390</v>
      </c>
      <c r="F176" s="45">
        <f>F177</f>
        <v>0</v>
      </c>
      <c r="G176" s="57"/>
      <c r="H176" s="4"/>
      <c r="I176" s="4"/>
    </row>
    <row r="177" spans="1:9" ht="22.5" hidden="1" customHeight="1">
      <c r="A177" s="35" t="s">
        <v>393</v>
      </c>
      <c r="B177" s="29" t="s">
        <v>22</v>
      </c>
      <c r="C177" s="29" t="s">
        <v>15</v>
      </c>
      <c r="D177" s="29" t="s">
        <v>389</v>
      </c>
      <c r="E177" s="29" t="s">
        <v>391</v>
      </c>
      <c r="F177" s="46">
        <v>0</v>
      </c>
      <c r="G177" s="57">
        <v>0</v>
      </c>
      <c r="H177" s="4"/>
      <c r="I177" s="4"/>
    </row>
    <row r="178" spans="1:9" s="20" customFormat="1" ht="25.5">
      <c r="A178" s="33" t="s">
        <v>73</v>
      </c>
      <c r="B178" s="34" t="s">
        <v>22</v>
      </c>
      <c r="C178" s="34" t="s">
        <v>15</v>
      </c>
      <c r="D178" s="34" t="s">
        <v>327</v>
      </c>
      <c r="E178" s="34" t="s">
        <v>12</v>
      </c>
      <c r="F178" s="43">
        <f>F179</f>
        <v>219.1</v>
      </c>
      <c r="G178" s="58"/>
      <c r="H178" s="7"/>
      <c r="I178" s="7"/>
    </row>
    <row r="179" spans="1:9">
      <c r="A179" s="26" t="s">
        <v>290</v>
      </c>
      <c r="B179" s="27" t="s">
        <v>22</v>
      </c>
      <c r="C179" s="27" t="s">
        <v>15</v>
      </c>
      <c r="D179" s="27" t="s">
        <v>332</v>
      </c>
      <c r="E179" s="17" t="s">
        <v>12</v>
      </c>
      <c r="F179" s="47">
        <f>F180</f>
        <v>219.1</v>
      </c>
      <c r="G179" s="57">
        <v>219097</v>
      </c>
      <c r="H179" s="4"/>
      <c r="I179" s="4"/>
    </row>
    <row r="180" spans="1:9" ht="25.5">
      <c r="A180" s="15" t="s">
        <v>57</v>
      </c>
      <c r="B180" s="28" t="s">
        <v>22</v>
      </c>
      <c r="C180" s="28" t="s">
        <v>15</v>
      </c>
      <c r="D180" s="28" t="s">
        <v>332</v>
      </c>
      <c r="E180" s="14" t="s">
        <v>56</v>
      </c>
      <c r="F180" s="45">
        <f>F181</f>
        <v>219.1</v>
      </c>
      <c r="G180" s="57"/>
      <c r="H180" s="6"/>
      <c r="I180" s="6"/>
    </row>
    <row r="181" spans="1:9" s="21" customFormat="1" ht="25.5">
      <c r="A181" s="12" t="s">
        <v>59</v>
      </c>
      <c r="B181" s="29" t="s">
        <v>22</v>
      </c>
      <c r="C181" s="29" t="s">
        <v>15</v>
      </c>
      <c r="D181" s="29" t="s">
        <v>332</v>
      </c>
      <c r="E181" s="13" t="s">
        <v>58</v>
      </c>
      <c r="F181" s="46">
        <v>219.1</v>
      </c>
      <c r="G181" s="53"/>
    </row>
    <row r="182" spans="1:9" s="21" customFormat="1" hidden="1">
      <c r="A182" s="18" t="s">
        <v>89</v>
      </c>
      <c r="B182" s="19" t="s">
        <v>22</v>
      </c>
      <c r="C182" s="19" t="s">
        <v>44</v>
      </c>
      <c r="D182" s="19" t="s">
        <v>309</v>
      </c>
      <c r="E182" s="19" t="s">
        <v>12</v>
      </c>
      <c r="F182" s="42">
        <f>F191+F187+F183</f>
        <v>0</v>
      </c>
      <c r="G182" s="53"/>
    </row>
    <row r="183" spans="1:9" ht="38.25" hidden="1">
      <c r="A183" s="33" t="s">
        <v>300</v>
      </c>
      <c r="B183" s="34" t="s">
        <v>22</v>
      </c>
      <c r="C183" s="34" t="s">
        <v>44</v>
      </c>
      <c r="D183" s="34" t="s">
        <v>319</v>
      </c>
      <c r="E183" s="34" t="s">
        <v>12</v>
      </c>
      <c r="F183" s="43">
        <f>F184</f>
        <v>0</v>
      </c>
      <c r="G183" s="53"/>
      <c r="H183" s="4"/>
      <c r="I183" s="4"/>
    </row>
    <row r="184" spans="1:9" ht="25.5" hidden="1">
      <c r="A184" s="16" t="s">
        <v>287</v>
      </c>
      <c r="B184" s="17" t="s">
        <v>22</v>
      </c>
      <c r="C184" s="17" t="s">
        <v>44</v>
      </c>
      <c r="D184" s="17" t="s">
        <v>371</v>
      </c>
      <c r="E184" s="17" t="s">
        <v>12</v>
      </c>
      <c r="F184" s="47">
        <f>F185</f>
        <v>0</v>
      </c>
      <c r="G184" s="55"/>
      <c r="H184" s="4"/>
      <c r="I184" s="4"/>
    </row>
    <row r="185" spans="1:9" s="20" customFormat="1" ht="25.5" hidden="1">
      <c r="A185" s="15" t="s">
        <v>57</v>
      </c>
      <c r="B185" s="14" t="s">
        <v>22</v>
      </c>
      <c r="C185" s="14" t="s">
        <v>44</v>
      </c>
      <c r="D185" s="14" t="s">
        <v>371</v>
      </c>
      <c r="E185" s="14" t="s">
        <v>56</v>
      </c>
      <c r="F185" s="45">
        <f>F186</f>
        <v>0</v>
      </c>
      <c r="G185" s="54"/>
      <c r="H185" s="7"/>
      <c r="I185" s="7"/>
    </row>
    <row r="186" spans="1:9" ht="25.5" hidden="1">
      <c r="A186" s="12" t="s">
        <v>59</v>
      </c>
      <c r="B186" s="13" t="s">
        <v>22</v>
      </c>
      <c r="C186" s="13" t="s">
        <v>44</v>
      </c>
      <c r="D186" s="13" t="s">
        <v>371</v>
      </c>
      <c r="E186" s="13" t="s">
        <v>58</v>
      </c>
      <c r="F186" s="46"/>
      <c r="G186" s="55"/>
      <c r="H186" s="4"/>
      <c r="I186" s="4"/>
    </row>
    <row r="187" spans="1:9" ht="38.25" hidden="1">
      <c r="A187" s="33" t="s">
        <v>300</v>
      </c>
      <c r="B187" s="34" t="s">
        <v>22</v>
      </c>
      <c r="C187" s="34" t="s">
        <v>44</v>
      </c>
      <c r="D187" s="34" t="s">
        <v>319</v>
      </c>
      <c r="E187" s="34" t="s">
        <v>12</v>
      </c>
      <c r="F187" s="43">
        <f>F188</f>
        <v>0</v>
      </c>
      <c r="G187" s="54"/>
      <c r="H187" s="4"/>
      <c r="I187" s="4"/>
    </row>
    <row r="188" spans="1:9" ht="51" hidden="1">
      <c r="A188" s="16" t="s">
        <v>370</v>
      </c>
      <c r="B188" s="17" t="s">
        <v>22</v>
      </c>
      <c r="C188" s="17" t="s">
        <v>44</v>
      </c>
      <c r="D188" s="17" t="s">
        <v>369</v>
      </c>
      <c r="E188" s="17" t="s">
        <v>12</v>
      </c>
      <c r="F188" s="47">
        <f>F189</f>
        <v>0</v>
      </c>
      <c r="G188" s="55"/>
      <c r="H188" s="4"/>
      <c r="I188" s="4"/>
    </row>
    <row r="189" spans="1:9" s="20" customFormat="1" ht="25.5" hidden="1">
      <c r="A189" s="15" t="s">
        <v>57</v>
      </c>
      <c r="B189" s="14" t="s">
        <v>22</v>
      </c>
      <c r="C189" s="14" t="s">
        <v>44</v>
      </c>
      <c r="D189" s="14" t="s">
        <v>369</v>
      </c>
      <c r="E189" s="14" t="s">
        <v>56</v>
      </c>
      <c r="F189" s="45">
        <f>F190</f>
        <v>0</v>
      </c>
      <c r="G189" s="54"/>
      <c r="H189" s="7"/>
      <c r="I189" s="7"/>
    </row>
    <row r="190" spans="1:9" ht="25.5" hidden="1">
      <c r="A190" s="12" t="s">
        <v>59</v>
      </c>
      <c r="B190" s="13" t="s">
        <v>22</v>
      </c>
      <c r="C190" s="13" t="s">
        <v>44</v>
      </c>
      <c r="D190" s="13" t="s">
        <v>369</v>
      </c>
      <c r="E190" s="13" t="s">
        <v>58</v>
      </c>
      <c r="F190" s="46"/>
      <c r="G190" s="55"/>
      <c r="H190" s="4"/>
      <c r="I190" s="4"/>
    </row>
    <row r="191" spans="1:9" ht="22.5" hidden="1" customHeight="1">
      <c r="A191" s="33" t="s">
        <v>279</v>
      </c>
      <c r="B191" s="34" t="s">
        <v>22</v>
      </c>
      <c r="C191" s="34" t="s">
        <v>44</v>
      </c>
      <c r="D191" s="34" t="s">
        <v>310</v>
      </c>
      <c r="E191" s="34" t="s">
        <v>12</v>
      </c>
      <c r="F191" s="43">
        <f>F199+F192</f>
        <v>0</v>
      </c>
      <c r="G191" s="55"/>
      <c r="H191" s="4"/>
      <c r="I191" s="4"/>
    </row>
    <row r="192" spans="1:9" ht="41.25" hidden="1" customHeight="1">
      <c r="A192" s="33" t="s">
        <v>45</v>
      </c>
      <c r="B192" s="34" t="s">
        <v>22</v>
      </c>
      <c r="C192" s="34" t="s">
        <v>44</v>
      </c>
      <c r="D192" s="34" t="s">
        <v>311</v>
      </c>
      <c r="E192" s="34" t="s">
        <v>12</v>
      </c>
      <c r="F192" s="43">
        <f>F193+F196</f>
        <v>0</v>
      </c>
      <c r="G192" s="55"/>
      <c r="H192" s="4"/>
      <c r="I192" s="4"/>
    </row>
    <row r="193" spans="1:9" ht="38.25" hidden="1">
      <c r="A193" s="16" t="s">
        <v>283</v>
      </c>
      <c r="B193" s="17" t="s">
        <v>22</v>
      </c>
      <c r="C193" s="17" t="s">
        <v>44</v>
      </c>
      <c r="D193" s="17" t="s">
        <v>314</v>
      </c>
      <c r="E193" s="17" t="s">
        <v>12</v>
      </c>
      <c r="F193" s="44">
        <f>F194</f>
        <v>0</v>
      </c>
      <c r="G193" s="55">
        <v>0</v>
      </c>
      <c r="H193" s="4"/>
      <c r="I193" s="4"/>
    </row>
    <row r="194" spans="1:9" s="20" customFormat="1" hidden="1">
      <c r="A194" s="15" t="s">
        <v>284</v>
      </c>
      <c r="B194" s="14" t="s">
        <v>22</v>
      </c>
      <c r="C194" s="14" t="s">
        <v>44</v>
      </c>
      <c r="D194" s="14" t="s">
        <v>314</v>
      </c>
      <c r="E194" s="14" t="s">
        <v>77</v>
      </c>
      <c r="F194" s="45">
        <f>F195</f>
        <v>0</v>
      </c>
      <c r="G194" s="54"/>
      <c r="H194" s="7"/>
      <c r="I194" s="7"/>
    </row>
    <row r="195" spans="1:9" s="20" customFormat="1" hidden="1">
      <c r="A195" s="12" t="s">
        <v>285</v>
      </c>
      <c r="B195" s="13" t="s">
        <v>22</v>
      </c>
      <c r="C195" s="13" t="s">
        <v>44</v>
      </c>
      <c r="D195" s="13" t="s">
        <v>314</v>
      </c>
      <c r="E195" s="13" t="s">
        <v>90</v>
      </c>
      <c r="F195" s="46">
        <v>0</v>
      </c>
      <c r="G195" s="54"/>
      <c r="H195" s="7"/>
      <c r="I195" s="7"/>
    </row>
    <row r="196" spans="1:9" ht="25.5" hidden="1">
      <c r="A196" s="16" t="s">
        <v>289</v>
      </c>
      <c r="B196" s="17" t="s">
        <v>22</v>
      </c>
      <c r="C196" s="17" t="s">
        <v>44</v>
      </c>
      <c r="D196" s="17" t="s">
        <v>315</v>
      </c>
      <c r="E196" s="17" t="s">
        <v>12</v>
      </c>
      <c r="F196" s="44">
        <f>F197</f>
        <v>0</v>
      </c>
      <c r="G196" s="55"/>
      <c r="H196" s="4"/>
      <c r="I196" s="4"/>
    </row>
    <row r="197" spans="1:9" hidden="1">
      <c r="A197" s="15" t="s">
        <v>284</v>
      </c>
      <c r="B197" s="14" t="s">
        <v>22</v>
      </c>
      <c r="C197" s="14" t="s">
        <v>44</v>
      </c>
      <c r="D197" s="14" t="s">
        <v>315</v>
      </c>
      <c r="E197" s="14" t="s">
        <v>77</v>
      </c>
      <c r="F197" s="45">
        <f>F198</f>
        <v>0</v>
      </c>
      <c r="G197" s="55"/>
      <c r="H197" s="4"/>
      <c r="I197" s="4"/>
    </row>
    <row r="198" spans="1:9" s="21" customFormat="1" hidden="1">
      <c r="A198" s="12" t="s">
        <v>285</v>
      </c>
      <c r="B198" s="13" t="s">
        <v>22</v>
      </c>
      <c r="C198" s="13" t="s">
        <v>44</v>
      </c>
      <c r="D198" s="13" t="s">
        <v>315</v>
      </c>
      <c r="E198" s="13" t="s">
        <v>90</v>
      </c>
      <c r="F198" s="46">
        <v>0</v>
      </c>
      <c r="G198" s="53">
        <v>0</v>
      </c>
    </row>
    <row r="199" spans="1:9" s="20" customFormat="1" ht="25.5" hidden="1">
      <c r="A199" s="33" t="s">
        <v>73</v>
      </c>
      <c r="B199" s="34" t="s">
        <v>22</v>
      </c>
      <c r="C199" s="34" t="s">
        <v>44</v>
      </c>
      <c r="D199" s="34" t="s">
        <v>327</v>
      </c>
      <c r="E199" s="34" t="s">
        <v>12</v>
      </c>
      <c r="F199" s="43">
        <f>F200</f>
        <v>0</v>
      </c>
      <c r="G199" s="54"/>
      <c r="H199" s="7"/>
      <c r="I199" s="7"/>
    </row>
    <row r="200" spans="1:9" hidden="1">
      <c r="A200" s="26" t="s">
        <v>291</v>
      </c>
      <c r="B200" s="27" t="s">
        <v>22</v>
      </c>
      <c r="C200" s="27" t="s">
        <v>44</v>
      </c>
      <c r="D200" s="27" t="s">
        <v>333</v>
      </c>
      <c r="E200" s="17" t="s">
        <v>12</v>
      </c>
      <c r="F200" s="47">
        <f>F201</f>
        <v>0</v>
      </c>
      <c r="G200" s="55">
        <v>0</v>
      </c>
      <c r="H200" s="4"/>
      <c r="I200" s="4"/>
    </row>
    <row r="201" spans="1:9" ht="25.5" hidden="1">
      <c r="A201" s="15" t="s">
        <v>57</v>
      </c>
      <c r="B201" s="28" t="s">
        <v>22</v>
      </c>
      <c r="C201" s="28" t="s">
        <v>44</v>
      </c>
      <c r="D201" s="28" t="s">
        <v>333</v>
      </c>
      <c r="E201" s="14" t="s">
        <v>56</v>
      </c>
      <c r="F201" s="45">
        <f>F202</f>
        <v>0</v>
      </c>
      <c r="G201" s="52"/>
      <c r="H201" s="6"/>
      <c r="I201" s="6"/>
    </row>
    <row r="202" spans="1:9" s="21" customFormat="1" ht="25.5" hidden="1">
      <c r="A202" s="12" t="s">
        <v>59</v>
      </c>
      <c r="B202" s="29" t="s">
        <v>22</v>
      </c>
      <c r="C202" s="29" t="s">
        <v>44</v>
      </c>
      <c r="D202" s="29" t="s">
        <v>333</v>
      </c>
      <c r="E202" s="13" t="s">
        <v>58</v>
      </c>
      <c r="F202" s="46">
        <v>0</v>
      </c>
      <c r="G202" s="53"/>
    </row>
    <row r="203" spans="1:9" ht="21" customHeight="1">
      <c r="A203" s="18" t="s">
        <v>292</v>
      </c>
      <c r="B203" s="19" t="s">
        <v>22</v>
      </c>
      <c r="C203" s="19" t="s">
        <v>51</v>
      </c>
      <c r="D203" s="19" t="s">
        <v>309</v>
      </c>
      <c r="E203" s="19" t="s">
        <v>12</v>
      </c>
      <c r="F203" s="42">
        <f>F209+F235+F204</f>
        <v>6257.6</v>
      </c>
      <c r="G203" s="55"/>
      <c r="H203" s="4"/>
      <c r="I203" s="4"/>
    </row>
    <row r="204" spans="1:9" ht="38.25">
      <c r="A204" s="33" t="s">
        <v>300</v>
      </c>
      <c r="B204" s="34" t="s">
        <v>22</v>
      </c>
      <c r="C204" s="34" t="s">
        <v>51</v>
      </c>
      <c r="D204" s="34" t="s">
        <v>319</v>
      </c>
      <c r="E204" s="34" t="s">
        <v>12</v>
      </c>
      <c r="F204" s="43">
        <f>F205</f>
        <v>0</v>
      </c>
      <c r="G204" s="55"/>
      <c r="H204" s="4"/>
      <c r="I204" s="4"/>
    </row>
    <row r="205" spans="1:9" ht="25.5">
      <c r="A205" s="33" t="s">
        <v>73</v>
      </c>
      <c r="B205" s="34" t="s">
        <v>22</v>
      </c>
      <c r="C205" s="34" t="s">
        <v>51</v>
      </c>
      <c r="D205" s="34" t="s">
        <v>373</v>
      </c>
      <c r="E205" s="34" t="s">
        <v>12</v>
      </c>
      <c r="F205" s="43">
        <f>F206</f>
        <v>0</v>
      </c>
      <c r="G205" s="55"/>
      <c r="H205" s="4"/>
      <c r="I205" s="4"/>
    </row>
    <row r="206" spans="1:9" ht="25.5">
      <c r="A206" s="16" t="s">
        <v>287</v>
      </c>
      <c r="B206" s="17" t="s">
        <v>22</v>
      </c>
      <c r="C206" s="17" t="s">
        <v>51</v>
      </c>
      <c r="D206" s="17" t="s">
        <v>320</v>
      </c>
      <c r="E206" s="17" t="s">
        <v>12</v>
      </c>
      <c r="F206" s="47">
        <f>F207</f>
        <v>0</v>
      </c>
      <c r="G206" s="55"/>
      <c r="H206" s="4"/>
      <c r="I206" s="4"/>
    </row>
    <row r="207" spans="1:9" ht="25.5">
      <c r="A207" s="15" t="s">
        <v>57</v>
      </c>
      <c r="B207" s="14" t="s">
        <v>22</v>
      </c>
      <c r="C207" s="14" t="s">
        <v>51</v>
      </c>
      <c r="D207" s="14" t="s">
        <v>320</v>
      </c>
      <c r="E207" s="14" t="s">
        <v>56</v>
      </c>
      <c r="F207" s="45">
        <f>F208</f>
        <v>0</v>
      </c>
      <c r="G207" s="55"/>
      <c r="H207" s="4"/>
      <c r="I207" s="4"/>
    </row>
    <row r="208" spans="1:9" ht="25.5">
      <c r="A208" s="12" t="s">
        <v>59</v>
      </c>
      <c r="B208" s="13" t="s">
        <v>22</v>
      </c>
      <c r="C208" s="13" t="s">
        <v>51</v>
      </c>
      <c r="D208" s="13" t="s">
        <v>320</v>
      </c>
      <c r="E208" s="13" t="s">
        <v>58</v>
      </c>
      <c r="F208" s="46">
        <v>0</v>
      </c>
      <c r="G208" s="55">
        <v>0</v>
      </c>
      <c r="H208" s="4"/>
      <c r="I208" s="4"/>
    </row>
    <row r="209" spans="1:14" s="20" customFormat="1" ht="38.25">
      <c r="A209" s="33" t="s">
        <v>301</v>
      </c>
      <c r="B209" s="34" t="s">
        <v>22</v>
      </c>
      <c r="C209" s="34" t="s">
        <v>51</v>
      </c>
      <c r="D209" s="34" t="s">
        <v>334</v>
      </c>
      <c r="E209" s="34" t="s">
        <v>12</v>
      </c>
      <c r="F209" s="43">
        <f>F216+F223+F226+F229</f>
        <v>6257.6</v>
      </c>
      <c r="G209" s="54"/>
      <c r="H209" s="7"/>
      <c r="I209" s="7"/>
    </row>
    <row r="210" spans="1:14" ht="51" hidden="1">
      <c r="A210" s="26" t="s">
        <v>375</v>
      </c>
      <c r="B210" s="27" t="s">
        <v>22</v>
      </c>
      <c r="C210" s="27" t="s">
        <v>51</v>
      </c>
      <c r="D210" s="27" t="s">
        <v>374</v>
      </c>
      <c r="E210" s="17" t="s">
        <v>12</v>
      </c>
      <c r="F210" s="48">
        <f>F211</f>
        <v>0</v>
      </c>
      <c r="G210" s="57">
        <v>0</v>
      </c>
      <c r="H210" s="4"/>
      <c r="I210" s="4"/>
      <c r="J210" s="77"/>
      <c r="K210" s="77"/>
      <c r="L210" s="77"/>
      <c r="M210" s="77"/>
      <c r="N210" s="77"/>
    </row>
    <row r="211" spans="1:14" s="21" customFormat="1" ht="25.5" hidden="1">
      <c r="A211" s="15" t="s">
        <v>57</v>
      </c>
      <c r="B211" s="28" t="s">
        <v>22</v>
      </c>
      <c r="C211" s="28" t="s">
        <v>51</v>
      </c>
      <c r="D211" s="28" t="s">
        <v>374</v>
      </c>
      <c r="E211" s="14" t="s">
        <v>56</v>
      </c>
      <c r="F211" s="45">
        <f>F212</f>
        <v>0</v>
      </c>
      <c r="G211" s="53"/>
    </row>
    <row r="212" spans="1:14" ht="24.75" hidden="1" customHeight="1">
      <c r="A212" s="12" t="s">
        <v>59</v>
      </c>
      <c r="B212" s="29" t="s">
        <v>22</v>
      </c>
      <c r="C212" s="29" t="s">
        <v>51</v>
      </c>
      <c r="D212" s="29" t="s">
        <v>374</v>
      </c>
      <c r="E212" s="13" t="s">
        <v>58</v>
      </c>
      <c r="F212" s="49">
        <v>0</v>
      </c>
      <c r="G212" s="57"/>
      <c r="H212" s="4"/>
      <c r="I212" s="4"/>
    </row>
    <row r="213" spans="1:14" ht="38.25" hidden="1">
      <c r="A213" s="26" t="s">
        <v>397</v>
      </c>
      <c r="B213" s="27" t="s">
        <v>22</v>
      </c>
      <c r="C213" s="27" t="s">
        <v>51</v>
      </c>
      <c r="D213" s="27" t="s">
        <v>396</v>
      </c>
      <c r="E213" s="17" t="s">
        <v>12</v>
      </c>
      <c r="F213" s="48">
        <f>F214</f>
        <v>0</v>
      </c>
      <c r="G213" s="57">
        <v>0</v>
      </c>
      <c r="H213" s="4"/>
      <c r="I213" s="4"/>
    </row>
    <row r="214" spans="1:14" ht="24.75" hidden="1" customHeight="1">
      <c r="A214" s="15" t="s">
        <v>57</v>
      </c>
      <c r="B214" s="28" t="s">
        <v>22</v>
      </c>
      <c r="C214" s="28" t="s">
        <v>51</v>
      </c>
      <c r="D214" s="28" t="s">
        <v>396</v>
      </c>
      <c r="E214" s="14" t="s">
        <v>56</v>
      </c>
      <c r="F214" s="45">
        <f>F215</f>
        <v>0</v>
      </c>
      <c r="G214" s="57"/>
      <c r="H214" s="4"/>
      <c r="I214" s="4"/>
    </row>
    <row r="215" spans="1:14" ht="24.75" hidden="1" customHeight="1">
      <c r="A215" s="12" t="s">
        <v>59</v>
      </c>
      <c r="B215" s="29" t="s">
        <v>22</v>
      </c>
      <c r="C215" s="29" t="s">
        <v>51</v>
      </c>
      <c r="D215" s="29" t="s">
        <v>396</v>
      </c>
      <c r="E215" s="13" t="s">
        <v>58</v>
      </c>
      <c r="F215" s="49">
        <v>0</v>
      </c>
      <c r="G215" s="57"/>
      <c r="H215" s="4"/>
      <c r="I215" s="4"/>
    </row>
    <row r="216" spans="1:14" s="20" customFormat="1" ht="25.5">
      <c r="A216" s="33" t="s">
        <v>73</v>
      </c>
      <c r="B216" s="34" t="s">
        <v>22</v>
      </c>
      <c r="C216" s="34" t="s">
        <v>51</v>
      </c>
      <c r="D216" s="34" t="s">
        <v>335</v>
      </c>
      <c r="E216" s="34" t="s">
        <v>12</v>
      </c>
      <c r="F216" s="43">
        <f>F217+F220+F232</f>
        <v>2303.8000000000002</v>
      </c>
      <c r="G216" s="54"/>
      <c r="H216" s="7"/>
      <c r="I216" s="7"/>
    </row>
    <row r="217" spans="1:14" ht="25.5">
      <c r="A217" s="26" t="s">
        <v>293</v>
      </c>
      <c r="B217" s="27" t="s">
        <v>22</v>
      </c>
      <c r="C217" s="27" t="s">
        <v>51</v>
      </c>
      <c r="D217" s="27" t="s">
        <v>336</v>
      </c>
      <c r="E217" s="17" t="s">
        <v>12</v>
      </c>
      <c r="F217" s="47">
        <f>F218</f>
        <v>705.5</v>
      </c>
      <c r="G217" s="55">
        <v>705474</v>
      </c>
      <c r="H217" s="4"/>
      <c r="I217" s="4"/>
    </row>
    <row r="218" spans="1:14" ht="24.75" customHeight="1">
      <c r="A218" s="15" t="s">
        <v>57</v>
      </c>
      <c r="B218" s="28" t="s">
        <v>22</v>
      </c>
      <c r="C218" s="28" t="s">
        <v>51</v>
      </c>
      <c r="D218" s="28" t="s">
        <v>336</v>
      </c>
      <c r="E218" s="14" t="s">
        <v>56</v>
      </c>
      <c r="F218" s="45">
        <f>F219</f>
        <v>705.5</v>
      </c>
      <c r="G218" s="55"/>
      <c r="H218" s="4"/>
      <c r="I218" s="4"/>
    </row>
    <row r="219" spans="1:14" s="20" customFormat="1" ht="25.5">
      <c r="A219" s="12" t="s">
        <v>59</v>
      </c>
      <c r="B219" s="29" t="s">
        <v>22</v>
      </c>
      <c r="C219" s="29" t="s">
        <v>51</v>
      </c>
      <c r="D219" s="29" t="s">
        <v>336</v>
      </c>
      <c r="E219" s="13" t="s">
        <v>58</v>
      </c>
      <c r="F219" s="46">
        <v>705.5</v>
      </c>
      <c r="G219" s="53"/>
      <c r="H219" s="7"/>
      <c r="I219" s="7"/>
    </row>
    <row r="220" spans="1:14" ht="25.5">
      <c r="A220" s="26" t="s">
        <v>294</v>
      </c>
      <c r="B220" s="27" t="s">
        <v>22</v>
      </c>
      <c r="C220" s="27" t="s">
        <v>51</v>
      </c>
      <c r="D220" s="27" t="s">
        <v>337</v>
      </c>
      <c r="E220" s="17" t="s">
        <v>12</v>
      </c>
      <c r="F220" s="47">
        <f>F221</f>
        <v>220.3</v>
      </c>
      <c r="G220" s="53">
        <v>220250</v>
      </c>
      <c r="H220" s="4"/>
      <c r="I220" s="4"/>
    </row>
    <row r="221" spans="1:14" ht="24.75" customHeight="1">
      <c r="A221" s="15" t="s">
        <v>57</v>
      </c>
      <c r="B221" s="28" t="s">
        <v>22</v>
      </c>
      <c r="C221" s="28" t="s">
        <v>51</v>
      </c>
      <c r="D221" s="28" t="s">
        <v>337</v>
      </c>
      <c r="E221" s="14" t="s">
        <v>56</v>
      </c>
      <c r="F221" s="45">
        <f>F222</f>
        <v>220.3</v>
      </c>
      <c r="G221" s="55"/>
      <c r="H221" s="4"/>
      <c r="I221" s="4"/>
    </row>
    <row r="222" spans="1:14" s="20" customFormat="1" ht="25.5">
      <c r="A222" s="12" t="s">
        <v>59</v>
      </c>
      <c r="B222" s="29" t="s">
        <v>22</v>
      </c>
      <c r="C222" s="29" t="s">
        <v>51</v>
      </c>
      <c r="D222" s="29" t="s">
        <v>337</v>
      </c>
      <c r="E222" s="13" t="s">
        <v>58</v>
      </c>
      <c r="F222" s="46">
        <v>220.3</v>
      </c>
      <c r="G222" s="54"/>
      <c r="H222" s="7"/>
      <c r="I222" s="7"/>
    </row>
    <row r="223" spans="1:14" s="20" customFormat="1" ht="51">
      <c r="A223" s="26" t="s">
        <v>375</v>
      </c>
      <c r="B223" s="27" t="s">
        <v>22</v>
      </c>
      <c r="C223" s="27" t="s">
        <v>51</v>
      </c>
      <c r="D223" s="27" t="s">
        <v>428</v>
      </c>
      <c r="E223" s="17" t="s">
        <v>12</v>
      </c>
      <c r="F223" s="47">
        <f>F224</f>
        <v>2450.3000000000002</v>
      </c>
      <c r="G223" s="54"/>
      <c r="H223" s="7"/>
      <c r="I223" s="7"/>
    </row>
    <row r="224" spans="1:14" s="20" customFormat="1" ht="25.5">
      <c r="A224" s="15" t="s">
        <v>57</v>
      </c>
      <c r="B224" s="28" t="s">
        <v>22</v>
      </c>
      <c r="C224" s="28" t="s">
        <v>51</v>
      </c>
      <c r="D224" s="28" t="s">
        <v>428</v>
      </c>
      <c r="E224" s="14" t="s">
        <v>56</v>
      </c>
      <c r="F224" s="45">
        <f>F225</f>
        <v>2450.3000000000002</v>
      </c>
      <c r="G224" s="54"/>
      <c r="H224" s="7"/>
      <c r="I224" s="7"/>
    </row>
    <row r="225" spans="1:9" s="20" customFormat="1" ht="25.5">
      <c r="A225" s="12" t="s">
        <v>59</v>
      </c>
      <c r="B225" s="29" t="s">
        <v>22</v>
      </c>
      <c r="C225" s="29" t="s">
        <v>51</v>
      </c>
      <c r="D225" s="29" t="s">
        <v>428</v>
      </c>
      <c r="E225" s="13" t="s">
        <v>58</v>
      </c>
      <c r="F225" s="46">
        <v>2450.3000000000002</v>
      </c>
      <c r="G225" s="54">
        <v>2450316</v>
      </c>
      <c r="H225" s="7"/>
      <c r="I225" s="7"/>
    </row>
    <row r="226" spans="1:9" s="20" customFormat="1" ht="63.75">
      <c r="A226" s="26" t="s">
        <v>376</v>
      </c>
      <c r="B226" s="27" t="s">
        <v>22</v>
      </c>
      <c r="C226" s="27" t="s">
        <v>51</v>
      </c>
      <c r="D226" s="27" t="s">
        <v>429</v>
      </c>
      <c r="E226" s="17" t="s">
        <v>12</v>
      </c>
      <c r="F226" s="47">
        <f>F227</f>
        <v>1113.0999999999999</v>
      </c>
      <c r="G226" s="54">
        <v>1113095</v>
      </c>
      <c r="H226" s="7"/>
      <c r="I226" s="7"/>
    </row>
    <row r="227" spans="1:9" s="20" customFormat="1" ht="25.5">
      <c r="A227" s="15" t="s">
        <v>57</v>
      </c>
      <c r="B227" s="28" t="s">
        <v>22</v>
      </c>
      <c r="C227" s="28" t="s">
        <v>51</v>
      </c>
      <c r="D227" s="28" t="s">
        <v>429</v>
      </c>
      <c r="E227" s="14" t="s">
        <v>56</v>
      </c>
      <c r="F227" s="45">
        <f>F228</f>
        <v>1113.0999999999999</v>
      </c>
      <c r="G227" s="54"/>
      <c r="H227" s="7"/>
      <c r="I227" s="7"/>
    </row>
    <row r="228" spans="1:9" s="20" customFormat="1" ht="25.5">
      <c r="A228" s="12" t="s">
        <v>59</v>
      </c>
      <c r="B228" s="29" t="s">
        <v>22</v>
      </c>
      <c r="C228" s="29" t="s">
        <v>51</v>
      </c>
      <c r="D228" s="29" t="s">
        <v>429</v>
      </c>
      <c r="E228" s="13" t="s">
        <v>58</v>
      </c>
      <c r="F228" s="46">
        <v>1113.0999999999999</v>
      </c>
      <c r="G228" s="54"/>
      <c r="H228" s="7"/>
      <c r="I228" s="7"/>
    </row>
    <row r="229" spans="1:9" s="20" customFormat="1" ht="76.5">
      <c r="A229" s="26" t="s">
        <v>442</v>
      </c>
      <c r="B229" s="27" t="s">
        <v>22</v>
      </c>
      <c r="C229" s="27" t="s">
        <v>51</v>
      </c>
      <c r="D229" s="27" t="s">
        <v>441</v>
      </c>
      <c r="E229" s="17" t="s">
        <v>12</v>
      </c>
      <c r="F229" s="47">
        <f>F230</f>
        <v>390.4</v>
      </c>
      <c r="G229" s="54">
        <v>390400</v>
      </c>
      <c r="H229" s="7"/>
      <c r="I229" s="7"/>
    </row>
    <row r="230" spans="1:9" s="20" customFormat="1" ht="25.5">
      <c r="A230" s="15" t="s">
        <v>57</v>
      </c>
      <c r="B230" s="28" t="s">
        <v>22</v>
      </c>
      <c r="C230" s="28" t="s">
        <v>51</v>
      </c>
      <c r="D230" s="28" t="s">
        <v>441</v>
      </c>
      <c r="E230" s="14" t="s">
        <v>56</v>
      </c>
      <c r="F230" s="45">
        <f>F231</f>
        <v>390.4</v>
      </c>
      <c r="G230" s="54"/>
      <c r="H230" s="7"/>
      <c r="I230" s="7"/>
    </row>
    <row r="231" spans="1:9" s="20" customFormat="1" ht="25.5">
      <c r="A231" s="12" t="s">
        <v>59</v>
      </c>
      <c r="B231" s="29" t="s">
        <v>22</v>
      </c>
      <c r="C231" s="29" t="s">
        <v>51</v>
      </c>
      <c r="D231" s="29" t="s">
        <v>441</v>
      </c>
      <c r="E231" s="13" t="s">
        <v>58</v>
      </c>
      <c r="F231" s="46">
        <v>390.4</v>
      </c>
      <c r="G231" s="54"/>
      <c r="H231" s="7"/>
      <c r="I231" s="7"/>
    </row>
    <row r="232" spans="1:9">
      <c r="A232" s="26" t="s">
        <v>349</v>
      </c>
      <c r="B232" s="27" t="s">
        <v>22</v>
      </c>
      <c r="C232" s="27" t="s">
        <v>51</v>
      </c>
      <c r="D232" s="27" t="s">
        <v>338</v>
      </c>
      <c r="E232" s="17" t="s">
        <v>12</v>
      </c>
      <c r="F232" s="47">
        <f>F233</f>
        <v>1378</v>
      </c>
      <c r="G232" s="55">
        <v>1378029</v>
      </c>
      <c r="H232" s="4"/>
      <c r="I232" s="4"/>
    </row>
    <row r="233" spans="1:9" s="25" customFormat="1" ht="37.5" customHeight="1">
      <c r="A233" s="36" t="s">
        <v>57</v>
      </c>
      <c r="B233" s="28" t="s">
        <v>22</v>
      </c>
      <c r="C233" s="28" t="s">
        <v>51</v>
      </c>
      <c r="D233" s="28" t="s">
        <v>338</v>
      </c>
      <c r="E233" s="14" t="s">
        <v>56</v>
      </c>
      <c r="F233" s="45">
        <f>F234</f>
        <v>1378</v>
      </c>
      <c r="G233" s="56"/>
      <c r="H233" s="24"/>
      <c r="I233" s="24"/>
    </row>
    <row r="234" spans="1:9" ht="25.5">
      <c r="A234" s="35" t="s">
        <v>59</v>
      </c>
      <c r="B234" s="29" t="s">
        <v>22</v>
      </c>
      <c r="C234" s="29" t="s">
        <v>51</v>
      </c>
      <c r="D234" s="29" t="s">
        <v>338</v>
      </c>
      <c r="E234" s="13" t="s">
        <v>58</v>
      </c>
      <c r="F234" s="46">
        <v>1378</v>
      </c>
      <c r="G234" s="53"/>
      <c r="H234" s="6"/>
      <c r="I234" s="6"/>
    </row>
    <row r="235" spans="1:9" ht="38.25" hidden="1">
      <c r="A235" s="33" t="s">
        <v>384</v>
      </c>
      <c r="B235" s="34" t="s">
        <v>22</v>
      </c>
      <c r="C235" s="34" t="s">
        <v>51</v>
      </c>
      <c r="D235" s="34" t="s">
        <v>383</v>
      </c>
      <c r="E235" s="34" t="s">
        <v>12</v>
      </c>
      <c r="F235" s="43">
        <f>F236</f>
        <v>0</v>
      </c>
      <c r="G235" s="53">
        <v>0</v>
      </c>
      <c r="H235" s="6"/>
      <c r="I235" s="6"/>
    </row>
    <row r="236" spans="1:9" ht="27.75" hidden="1" customHeight="1">
      <c r="A236" s="26" t="s">
        <v>385</v>
      </c>
      <c r="B236" s="27" t="s">
        <v>22</v>
      </c>
      <c r="C236" s="27" t="s">
        <v>51</v>
      </c>
      <c r="D236" s="27" t="s">
        <v>386</v>
      </c>
      <c r="E236" s="17" t="s">
        <v>12</v>
      </c>
      <c r="F236" s="48">
        <f>F237</f>
        <v>0</v>
      </c>
      <c r="G236" s="53"/>
      <c r="H236" s="6"/>
      <c r="I236" s="6"/>
    </row>
    <row r="237" spans="1:9" ht="25.5" hidden="1">
      <c r="A237" s="15" t="s">
        <v>57</v>
      </c>
      <c r="B237" s="28" t="s">
        <v>22</v>
      </c>
      <c r="C237" s="28" t="s">
        <v>51</v>
      </c>
      <c r="D237" s="28" t="s">
        <v>386</v>
      </c>
      <c r="E237" s="14" t="s">
        <v>56</v>
      </c>
      <c r="F237" s="45">
        <f>F238</f>
        <v>0</v>
      </c>
      <c r="G237" s="53"/>
      <c r="H237" s="6"/>
      <c r="I237" s="6"/>
    </row>
    <row r="238" spans="1:9" ht="25.5" hidden="1">
      <c r="A238" s="12" t="s">
        <v>59</v>
      </c>
      <c r="B238" s="29" t="s">
        <v>22</v>
      </c>
      <c r="C238" s="29" t="s">
        <v>51</v>
      </c>
      <c r="D238" s="29" t="s">
        <v>386</v>
      </c>
      <c r="E238" s="13" t="s">
        <v>58</v>
      </c>
      <c r="F238" s="49">
        <v>0</v>
      </c>
      <c r="G238" s="53"/>
      <c r="H238" s="6"/>
      <c r="I238" s="6"/>
    </row>
    <row r="239" spans="1:9" ht="15.75">
      <c r="A239" s="31" t="s">
        <v>398</v>
      </c>
      <c r="B239" s="32" t="s">
        <v>91</v>
      </c>
      <c r="C239" s="32" t="s">
        <v>13</v>
      </c>
      <c r="D239" s="32" t="s">
        <v>309</v>
      </c>
      <c r="E239" s="32" t="s">
        <v>12</v>
      </c>
      <c r="F239" s="41">
        <f>F240</f>
        <v>30.5</v>
      </c>
      <c r="G239" s="53">
        <v>30500</v>
      </c>
      <c r="H239" s="6"/>
      <c r="I239" s="6"/>
    </row>
    <row r="240" spans="1:9" ht="25.5">
      <c r="A240" s="18" t="s">
        <v>399</v>
      </c>
      <c r="B240" s="19" t="s">
        <v>91</v>
      </c>
      <c r="C240" s="19" t="s">
        <v>22</v>
      </c>
      <c r="D240" s="19" t="s">
        <v>309</v>
      </c>
      <c r="E240" s="19" t="s">
        <v>12</v>
      </c>
      <c r="F240" s="42">
        <f>F241</f>
        <v>30.5</v>
      </c>
      <c r="G240" s="53"/>
      <c r="H240" s="6"/>
      <c r="I240" s="6"/>
    </row>
    <row r="241" spans="1:12" ht="25.5">
      <c r="A241" s="33" t="s">
        <v>304</v>
      </c>
      <c r="B241" s="29" t="s">
        <v>91</v>
      </c>
      <c r="C241" s="29" t="s">
        <v>22</v>
      </c>
      <c r="D241" s="29" t="s">
        <v>346</v>
      </c>
      <c r="E241" s="34" t="s">
        <v>12</v>
      </c>
      <c r="F241" s="43">
        <f>F243</f>
        <v>30.5</v>
      </c>
      <c r="G241" s="53"/>
      <c r="H241" s="6"/>
      <c r="I241" s="6"/>
    </row>
    <row r="242" spans="1:12" ht="25.5">
      <c r="A242" s="33" t="s">
        <v>73</v>
      </c>
      <c r="B242" s="34" t="s">
        <v>91</v>
      </c>
      <c r="C242" s="34" t="s">
        <v>22</v>
      </c>
      <c r="D242" s="34" t="s">
        <v>347</v>
      </c>
      <c r="E242" s="34" t="s">
        <v>12</v>
      </c>
      <c r="F242" s="43">
        <f>F243</f>
        <v>30.5</v>
      </c>
      <c r="G242" s="53"/>
      <c r="H242" s="6"/>
      <c r="I242" s="6"/>
    </row>
    <row r="243" spans="1:12">
      <c r="A243" s="26" t="s">
        <v>299</v>
      </c>
      <c r="B243" s="27" t="s">
        <v>91</v>
      </c>
      <c r="C243" s="27" t="s">
        <v>22</v>
      </c>
      <c r="D243" s="27" t="s">
        <v>348</v>
      </c>
      <c r="E243" s="17" t="s">
        <v>12</v>
      </c>
      <c r="F243" s="48">
        <f>F244</f>
        <v>30.5</v>
      </c>
      <c r="G243" s="53"/>
      <c r="H243" s="6"/>
      <c r="I243" s="6"/>
    </row>
    <row r="244" spans="1:12" ht="25.5">
      <c r="A244" s="15" t="s">
        <v>57</v>
      </c>
      <c r="B244" s="28" t="s">
        <v>91</v>
      </c>
      <c r="C244" s="28" t="s">
        <v>22</v>
      </c>
      <c r="D244" s="28" t="s">
        <v>348</v>
      </c>
      <c r="E244" s="28" t="s">
        <v>56</v>
      </c>
      <c r="F244" s="45">
        <f>F245</f>
        <v>30.5</v>
      </c>
      <c r="G244" s="53"/>
      <c r="H244" s="6"/>
      <c r="I244" s="6"/>
      <c r="J244" s="78"/>
      <c r="K244" s="78"/>
      <c r="L244" s="78"/>
    </row>
    <row r="245" spans="1:12" ht="25.5">
      <c r="A245" s="12" t="s">
        <v>59</v>
      </c>
      <c r="B245" s="29" t="s">
        <v>91</v>
      </c>
      <c r="C245" s="29" t="s">
        <v>22</v>
      </c>
      <c r="D245" s="29" t="s">
        <v>348</v>
      </c>
      <c r="E245" s="29" t="s">
        <v>58</v>
      </c>
      <c r="F245" s="49">
        <v>30.5</v>
      </c>
      <c r="G245" s="53"/>
      <c r="H245" s="6"/>
      <c r="I245" s="6"/>
    </row>
    <row r="246" spans="1:12" s="21" customFormat="1" ht="15.75">
      <c r="A246" s="31" t="s">
        <v>295</v>
      </c>
      <c r="B246" s="32" t="s">
        <v>20</v>
      </c>
      <c r="C246" s="32" t="s">
        <v>13</v>
      </c>
      <c r="D246" s="32" t="s">
        <v>309</v>
      </c>
      <c r="E246" s="32" t="s">
        <v>12</v>
      </c>
      <c r="F246" s="41">
        <f>F247</f>
        <v>1823.8000000000002</v>
      </c>
      <c r="G246" s="53"/>
    </row>
    <row r="247" spans="1:12" ht="17.25" customHeight="1">
      <c r="A247" s="18" t="s">
        <v>98</v>
      </c>
      <c r="B247" s="19" t="s">
        <v>20</v>
      </c>
      <c r="C247" s="19" t="s">
        <v>15</v>
      </c>
      <c r="D247" s="19" t="s">
        <v>309</v>
      </c>
      <c r="E247" s="19" t="s">
        <v>12</v>
      </c>
      <c r="F247" s="42">
        <f>F248</f>
        <v>1823.8000000000002</v>
      </c>
      <c r="G247" s="55"/>
      <c r="H247" s="4"/>
      <c r="I247" s="4"/>
    </row>
    <row r="248" spans="1:12" ht="38.25">
      <c r="A248" s="33" t="s">
        <v>430</v>
      </c>
      <c r="B248" s="34" t="s">
        <v>20</v>
      </c>
      <c r="C248" s="34" t="s">
        <v>15</v>
      </c>
      <c r="D248" s="34" t="s">
        <v>379</v>
      </c>
      <c r="E248" s="34" t="s">
        <v>12</v>
      </c>
      <c r="F248" s="43">
        <f>F257+F252+F249</f>
        <v>1823.8000000000002</v>
      </c>
      <c r="G248" s="55">
        <f>G251+G254+G256+G260+G262+G264</f>
        <v>1823887</v>
      </c>
      <c r="H248" s="4"/>
      <c r="I248" s="4"/>
    </row>
    <row r="249" spans="1:12" ht="51" hidden="1">
      <c r="A249" s="26" t="s">
        <v>388</v>
      </c>
      <c r="B249" s="27" t="s">
        <v>20</v>
      </c>
      <c r="C249" s="27" t="s">
        <v>15</v>
      </c>
      <c r="D249" s="27" t="s">
        <v>387</v>
      </c>
      <c r="E249" s="27" t="s">
        <v>12</v>
      </c>
      <c r="F249" s="48">
        <f>F250</f>
        <v>0</v>
      </c>
      <c r="G249" s="55"/>
      <c r="H249" s="4"/>
      <c r="I249" s="4"/>
    </row>
    <row r="250" spans="1:12" ht="25.5" hidden="1">
      <c r="A250" s="15" t="s">
        <v>57</v>
      </c>
      <c r="B250" s="28" t="s">
        <v>20</v>
      </c>
      <c r="C250" s="28" t="s">
        <v>15</v>
      </c>
      <c r="D250" s="28" t="s">
        <v>387</v>
      </c>
      <c r="E250" s="28" t="s">
        <v>56</v>
      </c>
      <c r="F250" s="45">
        <f>F251</f>
        <v>0</v>
      </c>
      <c r="G250" s="55"/>
      <c r="H250" s="4"/>
      <c r="I250" s="4"/>
    </row>
    <row r="251" spans="1:12" ht="25.5" hidden="1">
      <c r="A251" s="12" t="s">
        <v>59</v>
      </c>
      <c r="B251" s="29" t="s">
        <v>20</v>
      </c>
      <c r="C251" s="29" t="s">
        <v>15</v>
      </c>
      <c r="D251" s="29" t="s">
        <v>387</v>
      </c>
      <c r="E251" s="29" t="s">
        <v>58</v>
      </c>
      <c r="F251" s="49">
        <v>0</v>
      </c>
      <c r="G251" s="55">
        <v>0</v>
      </c>
      <c r="H251" s="4"/>
      <c r="I251" s="4"/>
    </row>
    <row r="252" spans="1:12" ht="41.25" customHeight="1">
      <c r="A252" s="39" t="s">
        <v>372</v>
      </c>
      <c r="B252" s="27" t="s">
        <v>20</v>
      </c>
      <c r="C252" s="27" t="s">
        <v>15</v>
      </c>
      <c r="D252" s="27" t="s">
        <v>380</v>
      </c>
      <c r="E252" s="17" t="s">
        <v>12</v>
      </c>
      <c r="F252" s="47">
        <f>F253+F255</f>
        <v>671.1</v>
      </c>
      <c r="G252" s="57">
        <f>G254+G256</f>
        <v>671100</v>
      </c>
    </row>
    <row r="253" spans="1:12" ht="63.75">
      <c r="A253" s="15" t="s">
        <v>48</v>
      </c>
      <c r="B253" s="28" t="s">
        <v>20</v>
      </c>
      <c r="C253" s="28" t="s">
        <v>15</v>
      </c>
      <c r="D253" s="28" t="s">
        <v>380</v>
      </c>
      <c r="E253" s="14" t="s">
        <v>47</v>
      </c>
      <c r="F253" s="50">
        <f>F254</f>
        <v>600.70000000000005</v>
      </c>
      <c r="G253" s="55"/>
      <c r="H253" s="4"/>
      <c r="I253" s="4"/>
    </row>
    <row r="254" spans="1:12">
      <c r="A254" s="12" t="s">
        <v>296</v>
      </c>
      <c r="B254" s="37" t="s">
        <v>20</v>
      </c>
      <c r="C254" s="37" t="s">
        <v>15</v>
      </c>
      <c r="D254" s="37" t="s">
        <v>380</v>
      </c>
      <c r="E254" s="38" t="s">
        <v>49</v>
      </c>
      <c r="F254" s="51">
        <v>600.70000000000005</v>
      </c>
      <c r="G254" s="55">
        <v>600700</v>
      </c>
      <c r="H254" s="4"/>
      <c r="I254" s="4"/>
    </row>
    <row r="255" spans="1:12">
      <c r="A255" s="15" t="s">
        <v>53</v>
      </c>
      <c r="B255" s="28" t="s">
        <v>20</v>
      </c>
      <c r="C255" s="28" t="s">
        <v>15</v>
      </c>
      <c r="D255" s="28" t="s">
        <v>380</v>
      </c>
      <c r="E255" s="14" t="s">
        <v>52</v>
      </c>
      <c r="F255" s="50">
        <f>F256</f>
        <v>70.400000000000006</v>
      </c>
      <c r="G255" s="55"/>
      <c r="H255" s="4"/>
      <c r="I255" s="4"/>
    </row>
    <row r="256" spans="1:12">
      <c r="A256" s="12" t="s">
        <v>55</v>
      </c>
      <c r="B256" s="37" t="s">
        <v>20</v>
      </c>
      <c r="C256" s="37" t="s">
        <v>15</v>
      </c>
      <c r="D256" s="37" t="s">
        <v>380</v>
      </c>
      <c r="E256" s="38" t="s">
        <v>54</v>
      </c>
      <c r="F256" s="51">
        <v>70.400000000000006</v>
      </c>
      <c r="G256" s="55">
        <v>70400</v>
      </c>
      <c r="H256" s="4"/>
      <c r="I256" s="4"/>
    </row>
    <row r="257" spans="1:9" s="20" customFormat="1" ht="25.5">
      <c r="A257" s="33" t="s">
        <v>73</v>
      </c>
      <c r="B257" s="34" t="s">
        <v>20</v>
      </c>
      <c r="C257" s="34" t="s">
        <v>15</v>
      </c>
      <c r="D257" s="34" t="s">
        <v>381</v>
      </c>
      <c r="E257" s="34" t="s">
        <v>12</v>
      </c>
      <c r="F257" s="43">
        <f>F258</f>
        <v>1152.7</v>
      </c>
      <c r="G257" s="54"/>
      <c r="H257" s="7"/>
      <c r="I257" s="7"/>
    </row>
    <row r="258" spans="1:9">
      <c r="A258" s="26" t="s">
        <v>99</v>
      </c>
      <c r="B258" s="27" t="s">
        <v>20</v>
      </c>
      <c r="C258" s="27" t="s">
        <v>15</v>
      </c>
      <c r="D258" s="27" t="s">
        <v>382</v>
      </c>
      <c r="E258" s="17" t="s">
        <v>12</v>
      </c>
      <c r="F258" s="47">
        <f>F259+F261+F263</f>
        <v>1152.7</v>
      </c>
      <c r="G258" s="55"/>
      <c r="H258" s="55">
        <f>G260+G262+G264</f>
        <v>1152787</v>
      </c>
      <c r="I258" s="4"/>
    </row>
    <row r="259" spans="1:9" s="20" customFormat="1" ht="63.75">
      <c r="A259" s="15" t="s">
        <v>48</v>
      </c>
      <c r="B259" s="14" t="s">
        <v>20</v>
      </c>
      <c r="C259" s="14" t="s">
        <v>15</v>
      </c>
      <c r="D259" s="14" t="s">
        <v>382</v>
      </c>
      <c r="E259" s="14" t="s">
        <v>47</v>
      </c>
      <c r="F259" s="45">
        <f>F260</f>
        <v>688.4</v>
      </c>
      <c r="G259" s="54"/>
      <c r="H259" s="7"/>
      <c r="I259" s="7"/>
    </row>
    <row r="260" spans="1:9" ht="12.75" customHeight="1">
      <c r="A260" s="12" t="s">
        <v>296</v>
      </c>
      <c r="B260" s="29" t="s">
        <v>20</v>
      </c>
      <c r="C260" s="29" t="s">
        <v>15</v>
      </c>
      <c r="D260" s="29" t="s">
        <v>382</v>
      </c>
      <c r="E260" s="13" t="s">
        <v>49</v>
      </c>
      <c r="F260" s="46">
        <v>688.4</v>
      </c>
      <c r="G260" s="55">
        <v>688430</v>
      </c>
      <c r="H260" s="4"/>
      <c r="I260" s="4"/>
    </row>
    <row r="261" spans="1:9" s="20" customFormat="1" ht="25.5">
      <c r="A261" s="15" t="s">
        <v>57</v>
      </c>
      <c r="B261" s="28" t="s">
        <v>20</v>
      </c>
      <c r="C261" s="28" t="s">
        <v>15</v>
      </c>
      <c r="D261" s="28" t="s">
        <v>382</v>
      </c>
      <c r="E261" s="14" t="s">
        <v>56</v>
      </c>
      <c r="F261" s="45">
        <f>F262</f>
        <v>445.1</v>
      </c>
      <c r="G261" s="54"/>
      <c r="H261" s="7"/>
      <c r="I261" s="7"/>
    </row>
    <row r="262" spans="1:9" ht="25.5">
      <c r="A262" s="12" t="s">
        <v>59</v>
      </c>
      <c r="B262" s="29" t="s">
        <v>20</v>
      </c>
      <c r="C262" s="29" t="s">
        <v>15</v>
      </c>
      <c r="D262" s="29" t="s">
        <v>382</v>
      </c>
      <c r="E262" s="13" t="s">
        <v>58</v>
      </c>
      <c r="F262" s="46">
        <v>445.1</v>
      </c>
      <c r="G262" s="55">
        <v>445119</v>
      </c>
      <c r="H262" s="4"/>
      <c r="I262" s="4"/>
    </row>
    <row r="263" spans="1:9" s="25" customFormat="1" ht="37.5" customHeight="1">
      <c r="A263" s="15" t="s">
        <v>53</v>
      </c>
      <c r="B263" s="14" t="s">
        <v>20</v>
      </c>
      <c r="C263" s="14" t="s">
        <v>15</v>
      </c>
      <c r="D263" s="14" t="s">
        <v>382</v>
      </c>
      <c r="E263" s="14" t="s">
        <v>52</v>
      </c>
      <c r="F263" s="45">
        <f>F264</f>
        <v>19.2</v>
      </c>
      <c r="G263" s="60"/>
      <c r="H263" s="24"/>
      <c r="I263" s="24"/>
    </row>
    <row r="264" spans="1:9">
      <c r="A264" s="12" t="s">
        <v>55</v>
      </c>
      <c r="B264" s="13" t="s">
        <v>20</v>
      </c>
      <c r="C264" s="13" t="s">
        <v>15</v>
      </c>
      <c r="D264" s="13" t="s">
        <v>382</v>
      </c>
      <c r="E264" s="13" t="s">
        <v>54</v>
      </c>
      <c r="F264" s="46">
        <v>19.2</v>
      </c>
      <c r="G264" s="52">
        <v>19238</v>
      </c>
      <c r="H264" s="6"/>
      <c r="I264" s="6"/>
    </row>
    <row r="265" spans="1:9" s="21" customFormat="1" ht="15.75">
      <c r="A265" s="31" t="s">
        <v>101</v>
      </c>
      <c r="B265" s="32" t="s">
        <v>102</v>
      </c>
      <c r="C265" s="32" t="s">
        <v>13</v>
      </c>
      <c r="D265" s="32" t="s">
        <v>309</v>
      </c>
      <c r="E265" s="32" t="s">
        <v>12</v>
      </c>
      <c r="F265" s="41">
        <f>F266+F271</f>
        <v>233.49999999999997</v>
      </c>
      <c r="G265" s="53"/>
      <c r="H265" s="53">
        <f>G268+G272+G277+G282</f>
        <v>233439</v>
      </c>
    </row>
    <row r="266" spans="1:9" s="21" customFormat="1">
      <c r="A266" s="18" t="s">
        <v>103</v>
      </c>
      <c r="B266" s="19" t="s">
        <v>102</v>
      </c>
      <c r="C266" s="19" t="s">
        <v>15</v>
      </c>
      <c r="D266" s="19" t="s">
        <v>309</v>
      </c>
      <c r="E266" s="19" t="s">
        <v>12</v>
      </c>
      <c r="F266" s="42">
        <f>F267</f>
        <v>151.19999999999999</v>
      </c>
      <c r="G266" s="53"/>
    </row>
    <row r="267" spans="1:9" s="20" customFormat="1">
      <c r="A267" s="33" t="s">
        <v>279</v>
      </c>
      <c r="B267" s="34" t="s">
        <v>102</v>
      </c>
      <c r="C267" s="34" t="s">
        <v>15</v>
      </c>
      <c r="D267" s="34" t="s">
        <v>310</v>
      </c>
      <c r="E267" s="34" t="s">
        <v>12</v>
      </c>
      <c r="F267" s="43">
        <f>F268</f>
        <v>151.19999999999999</v>
      </c>
      <c r="G267" s="54"/>
      <c r="H267" s="7"/>
      <c r="I267" s="7"/>
    </row>
    <row r="268" spans="1:9" ht="25.5">
      <c r="A268" s="33" t="s">
        <v>104</v>
      </c>
      <c r="B268" s="34" t="s">
        <v>102</v>
      </c>
      <c r="C268" s="34" t="s">
        <v>15</v>
      </c>
      <c r="D268" s="34" t="s">
        <v>339</v>
      </c>
      <c r="E268" s="34" t="s">
        <v>12</v>
      </c>
      <c r="F268" s="43">
        <f>F269</f>
        <v>151.19999999999999</v>
      </c>
      <c r="G268" s="55">
        <v>151158</v>
      </c>
      <c r="H268" s="4"/>
      <c r="I268" s="4"/>
    </row>
    <row r="269" spans="1:9">
      <c r="A269" s="15" t="s">
        <v>106</v>
      </c>
      <c r="B269" s="28" t="s">
        <v>102</v>
      </c>
      <c r="C269" s="28" t="s">
        <v>15</v>
      </c>
      <c r="D269" s="28" t="s">
        <v>339</v>
      </c>
      <c r="E269" s="14" t="s">
        <v>105</v>
      </c>
      <c r="F269" s="45">
        <f>F270</f>
        <v>151.19999999999999</v>
      </c>
      <c r="G269" s="52"/>
      <c r="H269" s="6"/>
      <c r="I269" s="6"/>
    </row>
    <row r="270" spans="1:9" s="21" customFormat="1" ht="25.5">
      <c r="A270" s="12" t="s">
        <v>409</v>
      </c>
      <c r="B270" s="13" t="s">
        <v>102</v>
      </c>
      <c r="C270" s="13" t="s">
        <v>15</v>
      </c>
      <c r="D270" s="13" t="s">
        <v>339</v>
      </c>
      <c r="E270" s="13" t="s">
        <v>408</v>
      </c>
      <c r="F270" s="46">
        <v>151.19999999999999</v>
      </c>
      <c r="G270" s="53"/>
    </row>
    <row r="271" spans="1:9" s="21" customFormat="1" ht="25.5">
      <c r="A271" s="18" t="s">
        <v>107</v>
      </c>
      <c r="B271" s="19" t="s">
        <v>102</v>
      </c>
      <c r="C271" s="19" t="s">
        <v>65</v>
      </c>
      <c r="D271" s="19" t="s">
        <v>309</v>
      </c>
      <c r="E271" s="19" t="s">
        <v>12</v>
      </c>
      <c r="F271" s="42">
        <f>F272+F277+F282</f>
        <v>82.299999999999983</v>
      </c>
      <c r="G271" s="53"/>
    </row>
    <row r="272" spans="1:9" ht="24.75" customHeight="1">
      <c r="A272" s="33" t="s">
        <v>302</v>
      </c>
      <c r="B272" s="34" t="s">
        <v>102</v>
      </c>
      <c r="C272" s="34" t="s">
        <v>65</v>
      </c>
      <c r="D272" s="34" t="s">
        <v>340</v>
      </c>
      <c r="E272" s="34" t="s">
        <v>12</v>
      </c>
      <c r="F272" s="43">
        <f>F273</f>
        <v>33.4</v>
      </c>
      <c r="G272" s="55">
        <v>33379</v>
      </c>
      <c r="H272" s="4"/>
      <c r="I272" s="4"/>
    </row>
    <row r="273" spans="1:9" s="20" customFormat="1" ht="25.5">
      <c r="A273" s="33" t="s">
        <v>73</v>
      </c>
      <c r="B273" s="34" t="s">
        <v>102</v>
      </c>
      <c r="C273" s="34" t="s">
        <v>65</v>
      </c>
      <c r="D273" s="34" t="s">
        <v>341</v>
      </c>
      <c r="E273" s="34" t="s">
        <v>12</v>
      </c>
      <c r="F273" s="43">
        <f>F274</f>
        <v>33.4</v>
      </c>
      <c r="G273" s="54"/>
      <c r="H273" s="7"/>
      <c r="I273" s="7"/>
    </row>
    <row r="274" spans="1:9">
      <c r="A274" s="26" t="s">
        <v>297</v>
      </c>
      <c r="B274" s="27" t="s">
        <v>102</v>
      </c>
      <c r="C274" s="27" t="s">
        <v>65</v>
      </c>
      <c r="D274" s="27" t="s">
        <v>342</v>
      </c>
      <c r="E274" s="17" t="s">
        <v>12</v>
      </c>
      <c r="F274" s="47">
        <f>F275</f>
        <v>33.4</v>
      </c>
      <c r="G274" s="55"/>
      <c r="H274" s="4"/>
      <c r="I274" s="4"/>
    </row>
    <row r="275" spans="1:9" s="21" customFormat="1" ht="25.5">
      <c r="A275" s="15" t="s">
        <v>57</v>
      </c>
      <c r="B275" s="28" t="s">
        <v>102</v>
      </c>
      <c r="C275" s="28" t="s">
        <v>65</v>
      </c>
      <c r="D275" s="28" t="s">
        <v>342</v>
      </c>
      <c r="E275" s="14" t="s">
        <v>56</v>
      </c>
      <c r="F275" s="45">
        <f>F276</f>
        <v>33.4</v>
      </c>
      <c r="G275" s="53"/>
    </row>
    <row r="276" spans="1:9" s="21" customFormat="1" ht="25.5">
      <c r="A276" s="12" t="s">
        <v>59</v>
      </c>
      <c r="B276" s="29" t="s">
        <v>102</v>
      </c>
      <c r="C276" s="29" t="s">
        <v>65</v>
      </c>
      <c r="D276" s="29" t="s">
        <v>342</v>
      </c>
      <c r="E276" s="13" t="s">
        <v>58</v>
      </c>
      <c r="F276" s="46">
        <v>33.4</v>
      </c>
      <c r="G276" s="53"/>
    </row>
    <row r="277" spans="1:9" ht="24.75" customHeight="1">
      <c r="A277" s="33" t="s">
        <v>303</v>
      </c>
      <c r="B277" s="34" t="s">
        <v>102</v>
      </c>
      <c r="C277" s="34" t="s">
        <v>65</v>
      </c>
      <c r="D277" s="34" t="s">
        <v>343</v>
      </c>
      <c r="E277" s="34" t="s">
        <v>12</v>
      </c>
      <c r="F277" s="43">
        <f>F278</f>
        <v>33.299999999999997</v>
      </c>
      <c r="G277" s="55">
        <v>33319</v>
      </c>
      <c r="H277" s="4"/>
      <c r="I277" s="4"/>
    </row>
    <row r="278" spans="1:9" s="20" customFormat="1" ht="25.5">
      <c r="A278" s="33" t="s">
        <v>73</v>
      </c>
      <c r="B278" s="34" t="s">
        <v>102</v>
      </c>
      <c r="C278" s="34" t="s">
        <v>65</v>
      </c>
      <c r="D278" s="34" t="s">
        <v>344</v>
      </c>
      <c r="E278" s="34" t="s">
        <v>12</v>
      </c>
      <c r="F278" s="43">
        <f>F279</f>
        <v>33.299999999999997</v>
      </c>
      <c r="G278" s="54"/>
      <c r="H278" s="7"/>
      <c r="I278" s="7"/>
    </row>
    <row r="279" spans="1:9">
      <c r="A279" s="26" t="s">
        <v>298</v>
      </c>
      <c r="B279" s="27" t="s">
        <v>102</v>
      </c>
      <c r="C279" s="27" t="s">
        <v>65</v>
      </c>
      <c r="D279" s="27" t="s">
        <v>345</v>
      </c>
      <c r="E279" s="17" t="s">
        <v>12</v>
      </c>
      <c r="F279" s="47">
        <f>F280</f>
        <v>33.299999999999997</v>
      </c>
      <c r="G279" s="55"/>
      <c r="H279" s="4"/>
      <c r="I279" s="4"/>
    </row>
    <row r="280" spans="1:9" s="21" customFormat="1" ht="25.5">
      <c r="A280" s="15" t="s">
        <v>57</v>
      </c>
      <c r="B280" s="28" t="s">
        <v>102</v>
      </c>
      <c r="C280" s="28" t="s">
        <v>65</v>
      </c>
      <c r="D280" s="28" t="s">
        <v>345</v>
      </c>
      <c r="E280" s="14" t="s">
        <v>56</v>
      </c>
      <c r="F280" s="45">
        <f>F281</f>
        <v>33.299999999999997</v>
      </c>
      <c r="G280" s="53"/>
    </row>
    <row r="281" spans="1:9" s="21" customFormat="1" ht="25.5">
      <c r="A281" s="12" t="s">
        <v>59</v>
      </c>
      <c r="B281" s="29" t="s">
        <v>102</v>
      </c>
      <c r="C281" s="29" t="s">
        <v>65</v>
      </c>
      <c r="D281" s="29" t="s">
        <v>345</v>
      </c>
      <c r="E281" s="13" t="s">
        <v>58</v>
      </c>
      <c r="F281" s="46">
        <v>33.299999999999997</v>
      </c>
      <c r="G281" s="53"/>
    </row>
    <row r="282" spans="1:9" ht="24.75" customHeight="1">
      <c r="A282" s="33" t="s">
        <v>304</v>
      </c>
      <c r="B282" s="34" t="s">
        <v>102</v>
      </c>
      <c r="C282" s="34" t="s">
        <v>65</v>
      </c>
      <c r="D282" s="34" t="s">
        <v>346</v>
      </c>
      <c r="E282" s="34" t="s">
        <v>12</v>
      </c>
      <c r="F282" s="43">
        <f>F283</f>
        <v>15.6</v>
      </c>
      <c r="G282" s="55">
        <v>15583</v>
      </c>
      <c r="H282" s="55"/>
      <c r="I282" s="4"/>
    </row>
    <row r="283" spans="1:9" s="20" customFormat="1" ht="25.5">
      <c r="A283" s="33" t="s">
        <v>73</v>
      </c>
      <c r="B283" s="34" t="s">
        <v>102</v>
      </c>
      <c r="C283" s="34" t="s">
        <v>65</v>
      </c>
      <c r="D283" s="34" t="s">
        <v>347</v>
      </c>
      <c r="E283" s="34" t="s">
        <v>12</v>
      </c>
      <c r="F283" s="43">
        <f>F284</f>
        <v>15.6</v>
      </c>
      <c r="G283" s="54"/>
      <c r="H283" s="7"/>
      <c r="I283" s="7"/>
    </row>
    <row r="284" spans="1:9">
      <c r="A284" s="26" t="s">
        <v>299</v>
      </c>
      <c r="B284" s="27" t="s">
        <v>102</v>
      </c>
      <c r="C284" s="27" t="s">
        <v>65</v>
      </c>
      <c r="D284" s="27" t="s">
        <v>348</v>
      </c>
      <c r="E284" s="17" t="s">
        <v>12</v>
      </c>
      <c r="F284" s="47">
        <f>F285</f>
        <v>15.6</v>
      </c>
      <c r="G284" s="55"/>
      <c r="H284" s="4"/>
      <c r="I284" s="4"/>
    </row>
    <row r="285" spans="1:9" ht="25.5">
      <c r="A285" s="15" t="s">
        <v>57</v>
      </c>
      <c r="B285" s="28" t="s">
        <v>102</v>
      </c>
      <c r="C285" s="28" t="s">
        <v>65</v>
      </c>
      <c r="D285" s="28" t="s">
        <v>348</v>
      </c>
      <c r="E285" s="14" t="s">
        <v>56</v>
      </c>
      <c r="F285" s="45">
        <f>F286</f>
        <v>15.6</v>
      </c>
      <c r="G285" s="57"/>
    </row>
    <row r="286" spans="1:9" ht="25.5">
      <c r="A286" s="12" t="s">
        <v>59</v>
      </c>
      <c r="B286" s="29" t="s">
        <v>102</v>
      </c>
      <c r="C286" s="29" t="s">
        <v>65</v>
      </c>
      <c r="D286" s="29" t="s">
        <v>348</v>
      </c>
      <c r="E286" s="13" t="s">
        <v>58</v>
      </c>
      <c r="F286" s="46">
        <v>15.6</v>
      </c>
      <c r="G286" s="57"/>
    </row>
    <row r="287" spans="1:9" ht="15.75">
      <c r="A287" s="31" t="s">
        <v>443</v>
      </c>
      <c r="B287" s="32" t="s">
        <v>67</v>
      </c>
      <c r="C287" s="32" t="s">
        <v>13</v>
      </c>
      <c r="D287" s="32" t="s">
        <v>309</v>
      </c>
      <c r="E287" s="32" t="s">
        <v>12</v>
      </c>
      <c r="F287" s="41">
        <f>F288</f>
        <v>353.1</v>
      </c>
      <c r="G287" s="57"/>
    </row>
    <row r="288" spans="1:9">
      <c r="A288" s="18" t="s">
        <v>444</v>
      </c>
      <c r="B288" s="19" t="s">
        <v>67</v>
      </c>
      <c r="C288" s="19" t="s">
        <v>44</v>
      </c>
      <c r="D288" s="19" t="s">
        <v>309</v>
      </c>
      <c r="E288" s="19" t="s">
        <v>12</v>
      </c>
      <c r="F288" s="42">
        <f>F289</f>
        <v>353.1</v>
      </c>
      <c r="G288" s="57"/>
    </row>
    <row r="289" spans="1:7" ht="25.5">
      <c r="A289" s="33" t="s">
        <v>303</v>
      </c>
      <c r="B289" s="34" t="s">
        <v>67</v>
      </c>
      <c r="C289" s="34" t="s">
        <v>44</v>
      </c>
      <c r="D289" s="34" t="s">
        <v>343</v>
      </c>
      <c r="E289" s="34" t="s">
        <v>12</v>
      </c>
      <c r="F289" s="43">
        <f>F290</f>
        <v>353.1</v>
      </c>
      <c r="G289" s="57"/>
    </row>
    <row r="290" spans="1:7">
      <c r="A290" s="26" t="s">
        <v>298</v>
      </c>
      <c r="B290" s="67" t="s">
        <v>67</v>
      </c>
      <c r="C290" s="67" t="s">
        <v>44</v>
      </c>
      <c r="D290" s="67" t="s">
        <v>345</v>
      </c>
      <c r="E290" s="67" t="s">
        <v>12</v>
      </c>
      <c r="F290" s="68">
        <f>F291</f>
        <v>353.1</v>
      </c>
      <c r="G290" s="57"/>
    </row>
    <row r="291" spans="1:7" ht="25.5">
      <c r="A291" s="15" t="s">
        <v>57</v>
      </c>
      <c r="B291" s="28" t="s">
        <v>67</v>
      </c>
      <c r="C291" s="28" t="s">
        <v>44</v>
      </c>
      <c r="D291" s="28" t="s">
        <v>345</v>
      </c>
      <c r="E291" s="28" t="s">
        <v>56</v>
      </c>
      <c r="F291" s="69">
        <f>F292</f>
        <v>353.1</v>
      </c>
      <c r="G291" s="57"/>
    </row>
    <row r="292" spans="1:7" ht="25.5">
      <c r="A292" s="12" t="s">
        <v>59</v>
      </c>
      <c r="B292" s="37" t="s">
        <v>67</v>
      </c>
      <c r="C292" s="37" t="s">
        <v>44</v>
      </c>
      <c r="D292" s="37" t="s">
        <v>345</v>
      </c>
      <c r="E292" s="37" t="s">
        <v>58</v>
      </c>
      <c r="F292" s="43">
        <v>353.1</v>
      </c>
      <c r="G292" s="57">
        <v>353115</v>
      </c>
    </row>
    <row r="293" spans="1:7" ht="31.5">
      <c r="A293" s="31" t="s">
        <v>420</v>
      </c>
      <c r="B293" s="32" t="s">
        <v>72</v>
      </c>
      <c r="C293" s="32" t="s">
        <v>13</v>
      </c>
      <c r="D293" s="32" t="s">
        <v>309</v>
      </c>
      <c r="E293" s="32" t="s">
        <v>12</v>
      </c>
      <c r="F293" s="41">
        <f>F294</f>
        <v>0.5</v>
      </c>
      <c r="G293">
        <v>524</v>
      </c>
    </row>
    <row r="294" spans="1:7" ht="25.5">
      <c r="A294" s="18" t="s">
        <v>421</v>
      </c>
      <c r="B294" s="19" t="s">
        <v>72</v>
      </c>
      <c r="C294" s="19" t="s">
        <v>15</v>
      </c>
      <c r="D294" s="19" t="s">
        <v>309</v>
      </c>
      <c r="E294" s="19" t="s">
        <v>12</v>
      </c>
      <c r="F294" s="42">
        <f>F295</f>
        <v>0.5</v>
      </c>
    </row>
    <row r="295" spans="1:7">
      <c r="A295" s="33" t="s">
        <v>279</v>
      </c>
      <c r="B295" s="34" t="s">
        <v>72</v>
      </c>
      <c r="C295" s="34" t="s">
        <v>15</v>
      </c>
      <c r="D295" s="34" t="s">
        <v>310</v>
      </c>
      <c r="E295" s="34" t="s">
        <v>12</v>
      </c>
      <c r="F295" s="43">
        <f>F296</f>
        <v>0.5</v>
      </c>
    </row>
    <row r="296" spans="1:7">
      <c r="A296" s="26" t="s">
        <v>422</v>
      </c>
      <c r="B296" s="67" t="s">
        <v>72</v>
      </c>
      <c r="C296" s="67" t="s">
        <v>15</v>
      </c>
      <c r="D296" s="67" t="s">
        <v>423</v>
      </c>
      <c r="E296" s="67" t="s">
        <v>12</v>
      </c>
      <c r="F296" s="68">
        <f>F297</f>
        <v>0.5</v>
      </c>
    </row>
    <row r="297" spans="1:7" ht="25.5">
      <c r="A297" s="15" t="s">
        <v>424</v>
      </c>
      <c r="B297" s="28" t="s">
        <v>72</v>
      </c>
      <c r="C297" s="28" t="s">
        <v>15</v>
      </c>
      <c r="D297" s="28" t="s">
        <v>423</v>
      </c>
      <c r="E297" s="28" t="s">
        <v>425</v>
      </c>
      <c r="F297" s="69">
        <f>F298</f>
        <v>0.5</v>
      </c>
    </row>
    <row r="298" spans="1:7">
      <c r="A298" s="12" t="s">
        <v>426</v>
      </c>
      <c r="B298" s="37" t="s">
        <v>72</v>
      </c>
      <c r="C298" s="37" t="s">
        <v>15</v>
      </c>
      <c r="D298" s="37" t="s">
        <v>423</v>
      </c>
      <c r="E298" s="37" t="s">
        <v>427</v>
      </c>
      <c r="F298" s="43">
        <v>0.5</v>
      </c>
    </row>
  </sheetData>
  <autoFilter ref="A9:F286"/>
  <mergeCells count="5">
    <mergeCell ref="C3:F3"/>
    <mergeCell ref="A8:E8"/>
    <mergeCell ref="A7:F7"/>
    <mergeCell ref="J210:N210"/>
    <mergeCell ref="J244:L24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Лена</cp:lastModifiedBy>
  <cp:lastPrinted>2023-03-29T11:15:12Z</cp:lastPrinted>
  <dcterms:created xsi:type="dcterms:W3CDTF">2006-11-13T08:19:40Z</dcterms:created>
  <dcterms:modified xsi:type="dcterms:W3CDTF">2023-12-26T20:21:44Z</dcterms:modified>
</cp:coreProperties>
</file>